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00" windowWidth="15480" windowHeight="9210" activeTab="0"/>
  </bookViews>
  <sheets>
    <sheet name="CANTIDADES" sheetId="1" r:id="rId1"/>
    <sheet name="PRESUPUESTO OFICIAL" sheetId="2" r:id="rId2"/>
  </sheets>
  <definedNames>
    <definedName name="_xlnm.Print_Titles" localSheetId="0">'CANTIDADES'!$1:$9</definedName>
    <definedName name="_xlnm.Print_Titles" localSheetId="1">'PRESUPUESTO OFICIAL'!$1:$8</definedName>
  </definedNames>
  <calcPr fullCalcOnLoad="1"/>
</workbook>
</file>

<file path=xl/sharedStrings.xml><?xml version="1.0" encoding="utf-8"?>
<sst xmlns="http://schemas.openxmlformats.org/spreadsheetml/2006/main" count="327" uniqueCount="113">
  <si>
    <t>Salidas de iluminación completas, incluye cableado, aparato, caja metálica, ductos; longitud promedio = 6.00 mts</t>
  </si>
  <si>
    <t>Suministro e instalación de dilataciones en bronce para pisos</t>
  </si>
  <si>
    <t>Construcción de cielo falso en Superboard 6 mm, Instalado sobre perfileria rolada calibre 26, cada 40 cm.  Incluye pintura  vinilo Tipo I a tres (3) manos; espesor de lamina de Superboard 6 mm. El cielo falso suspendido con cuelga rigida en angulo galvanizado</t>
  </si>
  <si>
    <t>Punto eléctrico para funcionamiento de extractores de aire, incluye regata, ductería, cableado, aparato eléctrico, longitud promedio del punto = 5.00 mts</t>
  </si>
  <si>
    <t>PTO</t>
  </si>
  <si>
    <t xml:space="preserve">                       UNIVERSIDAD DEL CAUCA</t>
  </si>
  <si>
    <t xml:space="preserve">                       VICERRECTORIA ADMINISTRATIVA</t>
  </si>
  <si>
    <t xml:space="preserve">                       AREA DE EDIFICIOS, CONSTRUCCION Y</t>
  </si>
  <si>
    <t xml:space="preserve">                       MANTENIMIENTO</t>
  </si>
  <si>
    <t>No.</t>
  </si>
  <si>
    <t>DESCRIPCION</t>
  </si>
  <si>
    <t>UNID.</t>
  </si>
  <si>
    <t>CANT.</t>
  </si>
  <si>
    <t>VR. UNITARIO</t>
  </si>
  <si>
    <t>VR. TOTAL</t>
  </si>
  <si>
    <t>I</t>
  </si>
  <si>
    <t>PRELIMINARES</t>
  </si>
  <si>
    <t>M2</t>
  </si>
  <si>
    <t>II</t>
  </si>
  <si>
    <t>MAMPOSTERIA</t>
  </si>
  <si>
    <t>ML</t>
  </si>
  <si>
    <t xml:space="preserve">Pintura de muros en vinilo tipo 1 a tres manos, incluye resanes </t>
  </si>
  <si>
    <t>III</t>
  </si>
  <si>
    <t>IV</t>
  </si>
  <si>
    <t>Puntos hidráulicos de 1/2" tubería PVC RDE 21, incluye accesorios galvanizados en la salida de conexión y de instalación</t>
  </si>
  <si>
    <t>Caja de inspección en concreto 17,5 mpa, 60 x 60 cms, con tapa espesor = 0,08 mts, incluye refuerzo de 1/4" ambas direcciones, y borde en angulo de 3" a 3 1/2"</t>
  </si>
  <si>
    <t>Suministro e instalación de llaves de paso 1/2" Red White, con su respectiva tapa de registro plástica de PVC  15x15 cmts. y accesorios</t>
  </si>
  <si>
    <t>V</t>
  </si>
  <si>
    <t>VI</t>
  </si>
  <si>
    <t>VII</t>
  </si>
  <si>
    <t>IX</t>
  </si>
  <si>
    <t>LIMPIEZA</t>
  </si>
  <si>
    <t>Aseo general</t>
  </si>
  <si>
    <t>COSTO DIRECTO</t>
  </si>
  <si>
    <t>IVA 16% SOBRE UTILIDAD 5%</t>
  </si>
  <si>
    <t>COSTO TOTAL</t>
  </si>
  <si>
    <t>X</t>
  </si>
  <si>
    <t>GLOB</t>
  </si>
  <si>
    <t>Demolición de repellos en mal estado, incluye retiro y bote de escombros</t>
  </si>
  <si>
    <t>CUBIERTA</t>
  </si>
  <si>
    <t>Suministro e instalación de teja de eternit perfil 7</t>
  </si>
  <si>
    <t>Reinstalación de teja de eternit reutilizable</t>
  </si>
  <si>
    <t>Desmonte, limpieza, pintura y reinstalación de canales de aguas lluvias</t>
  </si>
  <si>
    <t>Construcción de muro en ladrillo soga, mortero de pega 1:3</t>
  </si>
  <si>
    <t>REPELLOS, ESTUCOS Y PINTURA</t>
  </si>
  <si>
    <t>Repellos muros, mortero 1:3, espesor promedio 0,03 m.</t>
  </si>
  <si>
    <t>Carteras para vanos en mortero 1:3, ancho promedio de la cartera = 0.15 mts</t>
  </si>
  <si>
    <t>Construcción e instalación de piso en baldosa Alfa   fondo blanco, grano No.2, Dimensiones 0.30 x 0.30 junta perdida incluye tratamiento completo de acabado (destroncado, pulido, brillado y cristalizado).  Incluye mortero 1:4 de nivelación para pisos, espesor promedio = 0.035.</t>
  </si>
  <si>
    <t>INSTALACIONES HIDRAULICAS Y SANITARIAS</t>
  </si>
  <si>
    <t>Suministro e instalación de tubería de presión  PVC  1/2 " RDE 21, incluye accesorios galvanizados en la salida de conexión y de instalación</t>
  </si>
  <si>
    <t>INSTALACIONES ELECTRICAS</t>
  </si>
  <si>
    <t>Salida de tomacorrientes</t>
  </si>
  <si>
    <t>Salidad red de voz y datos</t>
  </si>
  <si>
    <t>CIELOS FALSOS</t>
  </si>
  <si>
    <t>CARPINTERIA METALICA</t>
  </si>
  <si>
    <t>AUI 25%</t>
  </si>
  <si>
    <t>Construcción de mortero de nivelación 1:4, espesor promedio = 0,035</t>
  </si>
  <si>
    <t>Guardaescoba en granito pulido recto</t>
  </si>
  <si>
    <t>Reparación de estructura de cubierta en madera existente, incluye desmonte y reinstalación de eternit y aplicación de inmunizante a todos los elementos en madera</t>
  </si>
  <si>
    <t>Suministro e instalación de bastidores en madera chanul   0,04x0,04, para reforzamiento de estructura de cubierta</t>
  </si>
  <si>
    <t>Suministro e instalación de teleras en madera chanul   2"x 5" para reforzamiento de estructura de cubierta</t>
  </si>
  <si>
    <t>Estuco plast para muros</t>
  </si>
  <si>
    <t>Aplicación de pintura koraza a 3 manos</t>
  </si>
  <si>
    <t>Salida de tomacorrientes regulados</t>
  </si>
  <si>
    <t>BIOINFORMATICA - GeBiX DE LA UNIVERSIDAD DEL CAUCA EN EL BIOTERIO SECTOR TULCAN</t>
  </si>
  <si>
    <t xml:space="preserve">Desmonte de puerta y marco en lámina </t>
  </si>
  <si>
    <t>Construcción e instalación de ventana , en aluminio,  corrediza, configuración X-O, sistema 5020  cierre media luna, vidrio cristal flotado 4 mm, aluminio anodizado natural.   Acabado certicado por el fabricante.  Dimensión total de la ventana 1,00 x h=1,25 (V1)</t>
  </si>
  <si>
    <t>Construcción e instalación de ventana , en aluminio,  corrediza, configuración X-O, sistema 5020  cierre media luna, vidrio cristal flotado 4 mm, aluminio anodizado natural.   Acabado certicado por el fabricante.  Dimensión total de la ventana 1,25 x h=1,25 (V2)</t>
  </si>
  <si>
    <t xml:space="preserve">Construcción e instalación de ventana tipo V4, en aluminio, fija con marco en  perfil 3" x 1" T-103 y U37 con pisavidrios alamo S343 y S344, con vidrio cristal flotado 4 mm. . Dimensiones 1,80 x h=1,25 </t>
  </si>
  <si>
    <t>Construcción e instalación de ventana tipo V5, en aluminio, fija con marco en  perfil 3" x 1" T-103 y U37 con pisavidrios alamo S343 y S344, con vidrio cristal flotado 4 mm. . Dimensiones 1,25 x h=1,25</t>
  </si>
  <si>
    <t>Construcción e instalación de ventana tipo V6, en aluminio, fija con marco en  perfil 3" x 1" T-103 y U37 con pisavidrios alamo S343 y S344, con vidrio cristal flotado 4 mm. . Dimensiones 0,80 x h=1,25</t>
  </si>
  <si>
    <t>Construcción e instalación de ventana tipo V7, en aluminio, fija con marco en  perfil 3" x 1" T-103 y U37 con pisavidrios alamo S343 y S344, con vidrio cristal flotado 4 mm. . Dimensiones 0,40 x h=1,25</t>
  </si>
  <si>
    <t>XI</t>
  </si>
  <si>
    <t>Demolición de mesón en concreto y enchape cerámico, incluye demollición de poyo, incluye retiro y bote de escombros</t>
  </si>
  <si>
    <t>Demolición poceta en ladrillo, concreto y enchape cerámico,, incluye retiro y bote de escombros</t>
  </si>
  <si>
    <t>Demolición piso en baldosa de cemento, incluye mortero de nivelación, incluye retiro y bote de escombros</t>
  </si>
  <si>
    <t>Desmonte de ventanas en lámina,  incluye traslado al  Area de Edificios</t>
  </si>
  <si>
    <t>Desmonte de extractores, incluye traslado al  Area de Edificios</t>
  </si>
  <si>
    <t>Demolición de muro en soga, incluye retiro y bote de escombros</t>
  </si>
  <si>
    <t>Desmonte de marco en lámina y puerta entamborada en triplex, incluye traslado al  Area de Edificios</t>
  </si>
  <si>
    <t>Demolición de viga en concreto reforzado, sección 0.12 x 0.25, incluye retiro y bote de escombros</t>
  </si>
  <si>
    <t>Demolición de enchape cerámico, incluye  repello, retiro y bote de escombros</t>
  </si>
  <si>
    <t>Construcción de  pocetas de aseo, en ladrillo soga, espesor = 0.12 repellado ambas caras y carteras;  altura de brocal 0.60 mts, incluye enchape en cerámica Valencia de 0,20 x 0,30, color blanco, piragua en aluminio para remate del brocal y rejilla de piso y grifo, dimensiones 0.90 x 0.60, altura 0.60</t>
  </si>
  <si>
    <t>Construcción de muro liviano en seco, en superboard de espesor 10 mm ambas caras;  con estructura en perfilería de acero galvanizado calibre 22 con sección de 89 mm para los parales;  perfil canal en acero galvanizado calibre 22 con sección de 90 mm entre parales distribuidos a 610 mm entre ejes, sistema de fijación mediante tornillos tipo dry wall, juntas con cinta malla autoadhesiva y masilla, incluye estuco y pintura en vinilo tipo 1 a tres manos ambas caras, el valor por m2 de muro incluye carteras para vanos cuandos ellas existan, de acuerdo a diseño suministrado, altura de muros = 3,00 mts</t>
  </si>
  <si>
    <t>PISOS</t>
  </si>
  <si>
    <t>Puntos sanitarios D=2", incluye accesorios PVC para su instalación, y tubo pvc D=2" hasta  una longitud promedio de 3,00 metros.</t>
  </si>
  <si>
    <t>Suminstro e instalacion de luminaria fluorescente  de incrustar  en cielo falso, 2 x 32 W, con  balasto electronico multirango,  incluye tubos tipo T8</t>
  </si>
  <si>
    <t>Suministro e instalación de extractores de bajo ruido 12", monofásico, 110 VAC, caudal de aire: 0.55 m3/s - 1.165 CFM, corriente en amperios = 1.80,  potencia del motor= 34W, 1600 RPM a 110 V</t>
  </si>
  <si>
    <t>Construcción de repellos impermeabilizados con sika o similar, mortero 1:3, incluye andamios y equipo de protección para alturas</t>
  </si>
  <si>
    <t>Construcción e instalación de ventana tipo V3 , en aluminio,  corrediza, configuración X-O-O-X, sistema 5020  cierre media luna, vidrio cristal flotado 4 mm, aluminio anodizado natural.   Acabado certificado por el fabricante.  Dimensión de la ventana 2,40 x h=1.25</t>
  </si>
  <si>
    <t>Construcción de puerta y marco una nave, Tipo P1 en aluminio anodizado natural ; marco en perfiles 3" x 1" con aleta U74. Puerta y perfileria T103, con cuerpo superior en vidrio cristal flotado 5 mm con pisavidrios S343 y S344. Cuerpo inferior en perfil entamborado T166 y U 71, Chapa yale doble manija.Puerta enbisagrada, incluye fallebas, Dimensiones 1,00 x altura =   2.25 metros. Acabado certificado por fabricante.</t>
  </si>
  <si>
    <t>Construcción de puerta y marco una nave, Tipo P2 en aluminio anodizado natural ; marco en perfiles 3" x 1" con aleta U74. Puerta y perfileria T103, con cuerpo superior en vidrio cristal flotado 5 mm con pisavidrios S343 y S344. Cuerpo inferior en perfil entamborado T166 y U 71, Chapa yale doble manija.Puerta enbisagrada, incluye fallebas, Dimensiones 0,80 x altura =   2.25 metros. Acabado certificado por fabricante.</t>
  </si>
  <si>
    <t>Suministro e instalación de puerta entamborada en triplex, estructura en cedro -  incluye marco metálico, cerradura tipo pomo de madera;  dimensiones de la puerta 0,80 x 2,25</t>
  </si>
  <si>
    <t>Construcción de puerta y marco 4 naves, tipo PV4 en aluminio anodizado natural configuración O-X-X-O,  en , marco sistema corredizo pesado, modelo 8025, con enchape F06 a 0.50 de altura en las 4 naves y vidrio en cristal flotado de 5 mm,  Incluye cerradura tipo pico de loro y rodamientos metálicos.   Dimensiones 2,40 x altura =  2,25 metros. Acabado certificado por fabricante</t>
  </si>
  <si>
    <t xml:space="preserve">Construcción de mesones en concreto reforzado, varillas de 1/2" cada 0,15 mts en ambos sentidos, acabado en granito pulido, ancho del mesón = 1,00 mts, incluye dilataciones pulida y tratamiento para  el brillo, dimensiones 3,00 x 1,00 </t>
  </si>
  <si>
    <t>Construcción de mesones en concreto reforzado, varillas de 1/2" cada 0,15 mts en ambos sentidos, acabado en granito pulido, ancho del mesón = 0.60 mts, con salpicadero en granito pulido, acabado en media caña, incluye dilataciones pulida y tratamiento para  el brillo</t>
  </si>
  <si>
    <t>Construcción e instalación de rejas de seguridad para ventanas en tubo cuadrado 1" x 1", separación vertical 0.15 entre ejes, según diseño, incluye anticorrosivo y pintura de aceite, dimensiones 1.10 x 1.35</t>
  </si>
  <si>
    <t>Construcción e instalación de rejas de seguridad para ventanas en tubo cuadrado 1" x 1", separación vertical 0.15 entre ejes, según diseño, incluye anticorrosivo y pintura de aceite, dimensiones 1.35 x 1.35</t>
  </si>
  <si>
    <t>Construcción e instalación de rejas de seguridad para ventanas en tubo cuadrado 1" x 1", separación vertical 0.15 entre ejes, según diseño, incluye anticorrosivo y pintura de aceite, dimensiones 2.50 x 1.35</t>
  </si>
  <si>
    <t>Construcción e instalación de rejas de seguridad para ventanas en tubo cuadrado 1" x 1", separación vertical 0.15 entre ejes, según diseño, incluye anticorrosivo y pintura de aceite, dimensiones 1,90 x 1.35</t>
  </si>
  <si>
    <t>COSTO DIRECTO + COSTO INDIRECTO</t>
  </si>
  <si>
    <t xml:space="preserve">MESONES </t>
  </si>
  <si>
    <t xml:space="preserve">PRESUPUESTO OFICIAL  PARA LA ADECUACION DEL PROYECTO DEL CENTRO DE EXCELENCIA EN GENOMICA Y </t>
  </si>
  <si>
    <t>ING. VICTOR HUGO RODRIGUEZ LOPEZ</t>
  </si>
  <si>
    <t>Profesional Universitario</t>
  </si>
  <si>
    <t>Area de Edificios, Construcción y Mantenimiento</t>
  </si>
  <si>
    <t>Julio 12 de 2010</t>
  </si>
  <si>
    <t>|</t>
  </si>
  <si>
    <t>AUI %</t>
  </si>
  <si>
    <t>IVA 16% SOBRE UTILIDAD %</t>
  </si>
  <si>
    <t>Agosto de 2010</t>
  </si>
  <si>
    <t xml:space="preserve">CANTIDADES DE OBRA   PARA LA ADECUACION DEL PROYECTO DEL CENTRO DE EXCELENCIA EN GENOMICA Y </t>
  </si>
  <si>
    <t>ANEXO No. 03</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</si>
</sst>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00"/>
    <numFmt numFmtId="174" formatCode="0.000"/>
    <numFmt numFmtId="175" formatCode="_ [$€]\ * #,##0.00_ ;_ [$€]\ * \-#,##0.00_ ;_ [$€]\ * &quot;-&quot;??_ ;_ @_ "/>
    <numFmt numFmtId="176" formatCode="_-* #,##0.00\ _€_-;\-* #,##0.00\ _€_-;_-* &quot;-&quot;??\ _€_-;_-@_-"/>
    <numFmt numFmtId="177" formatCode="_-* #,##0\ _€_-;\-* #,##0\ _€_-;_-* &quot;-&quot;\ _€_-;_-@_-"/>
    <numFmt numFmtId="178" formatCode="_-* #,##0.00\ &quot;€&quot;_-;\-* #,##0.00\ &quot;€&quot;_-;_-* &quot;-&quot;??\ &quot;€&quot;_-;_-@_-"/>
    <numFmt numFmtId="179" formatCode="_-* #,##0\ &quot;€&quot;_-;\-* #,##0\ &quot;€&quot;_-;_-* &quot;-&quot;\ &quot;€&quot;_-;_-@_-"/>
  </numFmts>
  <fonts count="32">
    <font>
      <sz val="10"/>
      <name val="Arial"/>
      <family val="0"/>
    </font>
    <font>
      <b/>
      <i/>
      <sz val="8"/>
      <name val="Arial"/>
      <family val="2"/>
    </font>
    <font>
      <b/>
      <i/>
      <sz val="9"/>
      <name val="Arial"/>
      <family val="2"/>
    </font>
    <font>
      <b/>
      <sz val="9"/>
      <name val="Arial"/>
      <family val="2"/>
    </font>
    <font>
      <b/>
      <sz val="10"/>
      <name val="Arial"/>
      <family val="2"/>
    </font>
    <font>
      <sz val="12"/>
      <name val="Arial"/>
      <family val="2"/>
    </font>
    <font>
      <b/>
      <sz val="12"/>
      <name val="Arial"/>
      <family val="2"/>
    </font>
    <font>
      <sz val="11"/>
      <name val="Arial"/>
      <family val="2"/>
    </font>
    <font>
      <b/>
      <sz val="11"/>
      <name val="Arial"/>
      <family val="2"/>
    </font>
    <font>
      <sz val="8"/>
      <name val="Arial"/>
      <family val="0"/>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b/>
      <sz val="11"/>
      <color indexed="8"/>
      <name val="Calibri"/>
      <family val="2"/>
    </font>
    <font>
      <sz val="11"/>
      <color indexed="62"/>
      <name val="Calibri"/>
      <family val="2"/>
    </font>
    <font>
      <u val="single"/>
      <sz val="7.5"/>
      <color indexed="12"/>
      <name val="Arial"/>
      <family val="2"/>
    </font>
    <font>
      <u val="single"/>
      <sz val="7.5"/>
      <color indexed="36"/>
      <name val="Arial"/>
      <family val="2"/>
    </font>
    <font>
      <sz val="11"/>
      <color indexed="16"/>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sz val="11"/>
      <color indexed="8"/>
      <name val="Arial"/>
      <family val="2"/>
    </font>
    <font>
      <sz val="10"/>
      <color indexed="8"/>
      <name val="Arial"/>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3" fillId="17" borderId="1" applyNumberFormat="0" applyAlignment="0" applyProtection="0"/>
    <xf numFmtId="0" fontId="14" fillId="18"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26" borderId="0" applyNumberFormat="0" applyBorder="0" applyAlignment="0" applyProtection="0"/>
    <xf numFmtId="0" fontId="10" fillId="16"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0" fillId="29" borderId="0" applyNumberFormat="0" applyBorder="0" applyAlignment="0" applyProtection="0"/>
    <xf numFmtId="0" fontId="10" fillId="23" borderId="0" applyNumberFormat="0" applyBorder="0" applyAlignment="0" applyProtection="0"/>
    <xf numFmtId="0" fontId="11" fillId="24" borderId="0" applyNumberFormat="0" applyBorder="0" applyAlignment="0" applyProtection="0"/>
    <xf numFmtId="0" fontId="11" fillId="30" borderId="0" applyNumberFormat="0" applyBorder="0" applyAlignment="0" applyProtection="0"/>
    <xf numFmtId="0" fontId="10" fillId="26"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8" fillId="31" borderId="1" applyNumberFormat="0" applyAlignment="0" applyProtection="0"/>
    <xf numFmtId="175"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2"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22"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6" borderId="4" applyNumberFormat="0" applyFont="0" applyAlignment="0" applyProtection="0"/>
    <xf numFmtId="9" fontId="0" fillId="0" borderId="0" applyFont="0" applyFill="0" applyBorder="0" applyAlignment="0" applyProtection="0"/>
    <xf numFmtId="0" fontId="23" fillId="17"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16" fillId="0" borderId="8" applyNumberFormat="0" applyFill="0" applyAlignment="0" applyProtection="0"/>
    <xf numFmtId="0" fontId="29" fillId="0" borderId="0" applyNumberFormat="0" applyFill="0" applyBorder="0" applyAlignment="0" applyProtection="0"/>
    <xf numFmtId="0" fontId="17" fillId="0" borderId="9" applyNumberFormat="0" applyFill="0" applyAlignment="0" applyProtection="0"/>
  </cellStyleXfs>
  <cellXfs count="54">
    <xf numFmtId="0" fontId="0" fillId="0" borderId="0" xfId="0"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Continuous"/>
    </xf>
    <xf numFmtId="0" fontId="4" fillId="0" borderId="0" xfId="0" applyFont="1" applyBorder="1" applyAlignment="1">
      <alignment horizontal="centerContinuous"/>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Font="1" applyBorder="1" applyAlignment="1" applyProtection="1">
      <alignment horizontal="center"/>
      <protection locked="0"/>
    </xf>
    <xf numFmtId="0" fontId="4" fillId="0" borderId="10" xfId="0" applyFont="1" applyBorder="1" applyAlignment="1">
      <alignment horizontal="center"/>
    </xf>
    <xf numFmtId="0" fontId="3" fillId="0" borderId="10" xfId="0" applyFont="1" applyBorder="1" applyAlignment="1">
      <alignment horizontal="center"/>
    </xf>
    <xf numFmtId="0" fontId="4" fillId="0" borderId="10" xfId="0" applyFont="1" applyBorder="1" applyAlignment="1">
      <alignment horizontal="left"/>
    </xf>
    <xf numFmtId="172" fontId="7" fillId="0" borderId="10" xfId="0" applyNumberFormat="1" applyFont="1" applyBorder="1" applyAlignment="1">
      <alignment horizontal="center"/>
    </xf>
    <xf numFmtId="0" fontId="7" fillId="0" borderId="10" xfId="0" applyFont="1" applyBorder="1" applyAlignment="1">
      <alignment horizontal="justify"/>
    </xf>
    <xf numFmtId="0" fontId="7" fillId="0" borderId="10" xfId="0" applyFont="1" applyBorder="1" applyAlignment="1">
      <alignment horizontal="center"/>
    </xf>
    <xf numFmtId="4" fontId="7" fillId="0" borderId="10" xfId="0" applyNumberFormat="1" applyFont="1" applyBorder="1" applyAlignment="1">
      <alignment horizontal="right"/>
    </xf>
    <xf numFmtId="3" fontId="7" fillId="0" borderId="10" xfId="0" applyNumberFormat="1" applyFont="1" applyBorder="1" applyAlignment="1">
      <alignment/>
    </xf>
    <xf numFmtId="3" fontId="7" fillId="0" borderId="10" xfId="0" applyNumberFormat="1" applyFont="1" applyBorder="1" applyAlignment="1">
      <alignment horizontal="center"/>
    </xf>
    <xf numFmtId="172" fontId="8" fillId="0" borderId="10" xfId="0" applyNumberFormat="1" applyFont="1" applyBorder="1" applyAlignment="1">
      <alignment horizontal="center"/>
    </xf>
    <xf numFmtId="0" fontId="8" fillId="0" borderId="10" xfId="0" applyFont="1" applyBorder="1" applyAlignment="1">
      <alignment horizontal="justify"/>
    </xf>
    <xf numFmtId="0" fontId="8" fillId="0" borderId="10" xfId="0" applyFont="1" applyBorder="1" applyAlignment="1">
      <alignment horizontal="center"/>
    </xf>
    <xf numFmtId="4" fontId="8" fillId="0" borderId="10" xfId="0" applyNumberFormat="1" applyFont="1" applyBorder="1" applyAlignment="1">
      <alignment horizontal="right"/>
    </xf>
    <xf numFmtId="3" fontId="8" fillId="0" borderId="10" xfId="0" applyNumberFormat="1" applyFont="1" applyBorder="1" applyAlignment="1">
      <alignment/>
    </xf>
    <xf numFmtId="3" fontId="8" fillId="0" borderId="10" xfId="0" applyNumberFormat="1" applyFont="1" applyBorder="1" applyAlignment="1">
      <alignment horizontal="center"/>
    </xf>
    <xf numFmtId="0" fontId="7" fillId="0" borderId="10" xfId="0" applyNumberFormat="1" applyFont="1" applyBorder="1" applyAlignment="1">
      <alignment horizontal="justify" vertical="center"/>
    </xf>
    <xf numFmtId="2" fontId="7" fillId="0" borderId="10" xfId="0" applyNumberFormat="1" applyFont="1" applyBorder="1" applyAlignment="1">
      <alignment horizontal="center"/>
    </xf>
    <xf numFmtId="2" fontId="8" fillId="0" borderId="10" xfId="0" applyNumberFormat="1" applyFont="1" applyBorder="1" applyAlignment="1">
      <alignment horizontal="center"/>
    </xf>
    <xf numFmtId="0" fontId="7" fillId="0" borderId="10" xfId="0" applyNumberFormat="1" applyFont="1" applyBorder="1" applyAlignment="1">
      <alignment horizontal="justify"/>
    </xf>
    <xf numFmtId="0" fontId="7" fillId="0" borderId="11" xfId="0" applyFont="1" applyBorder="1" applyAlignment="1">
      <alignment horizontal="justify" vertical="center"/>
    </xf>
    <xf numFmtId="0" fontId="7" fillId="0" borderId="12" xfId="0" applyFont="1" applyBorder="1" applyAlignment="1">
      <alignment horizontal="justify" vertical="top"/>
    </xf>
    <xf numFmtId="49" fontId="8" fillId="0" borderId="10" xfId="0" applyNumberFormat="1" applyFont="1" applyBorder="1" applyAlignment="1">
      <alignment horizontal="right"/>
    </xf>
    <xf numFmtId="4" fontId="7" fillId="0" borderId="10" xfId="0" applyNumberFormat="1" applyFont="1" applyBorder="1" applyAlignment="1">
      <alignment/>
    </xf>
    <xf numFmtId="49" fontId="7" fillId="0" borderId="10" xfId="0" applyNumberFormat="1" applyFont="1" applyBorder="1" applyAlignment="1">
      <alignment/>
    </xf>
    <xf numFmtId="0" fontId="8" fillId="0" borderId="10" xfId="0" applyFont="1" applyBorder="1" applyAlignment="1">
      <alignment/>
    </xf>
    <xf numFmtId="4" fontId="7" fillId="0" borderId="10" xfId="0" applyNumberFormat="1" applyFont="1" applyFill="1" applyBorder="1" applyAlignment="1">
      <alignment/>
    </xf>
    <xf numFmtId="49" fontId="8" fillId="0" borderId="10" xfId="0" applyNumberFormat="1" applyFont="1" applyBorder="1" applyAlignment="1">
      <alignment/>
    </xf>
    <xf numFmtId="0" fontId="7" fillId="0" borderId="0" xfId="0" applyFont="1" applyBorder="1" applyAlignment="1">
      <alignment/>
    </xf>
    <xf numFmtId="0" fontId="4" fillId="0" borderId="0" xfId="0" applyFont="1" applyAlignment="1">
      <alignment/>
    </xf>
    <xf numFmtId="0" fontId="8" fillId="0" borderId="10" xfId="0" applyNumberFormat="1" applyFont="1" applyBorder="1" applyAlignment="1">
      <alignment horizontal="justify"/>
    </xf>
    <xf numFmtId="0" fontId="0" fillId="0" borderId="0" xfId="0" applyFont="1" applyAlignment="1">
      <alignment/>
    </xf>
    <xf numFmtId="0" fontId="8" fillId="0" borderId="11" xfId="0" applyFont="1" applyBorder="1" applyAlignment="1">
      <alignment horizontal="justify" vertical="center"/>
    </xf>
    <xf numFmtId="0" fontId="5" fillId="0" borderId="10" xfId="0" applyNumberFormat="1" applyFont="1" applyBorder="1" applyAlignment="1">
      <alignment horizontal="center" vertical="center"/>
    </xf>
    <xf numFmtId="3" fontId="5" fillId="0" borderId="10" xfId="0" applyNumberFormat="1" applyFont="1" applyFill="1" applyBorder="1" applyAlignment="1">
      <alignment horizontal="center" vertical="center"/>
    </xf>
    <xf numFmtId="0" fontId="30" fillId="0" borderId="10" xfId="0" applyFont="1" applyFill="1" applyBorder="1" applyAlignment="1">
      <alignment horizontal="justify" vertical="top" wrapText="1"/>
    </xf>
    <xf numFmtId="0" fontId="8" fillId="0" borderId="10" xfId="0" applyNumberFormat="1" applyFont="1" applyFill="1" applyBorder="1" applyAlignment="1">
      <alignment horizontal="justify" vertical="center"/>
    </xf>
    <xf numFmtId="0" fontId="8" fillId="0" borderId="10" xfId="0" applyNumberFormat="1" applyFont="1" applyBorder="1" applyAlignment="1">
      <alignment horizontal="justify" vertical="center"/>
    </xf>
    <xf numFmtId="0" fontId="7" fillId="0" borderId="10" xfId="0" applyFont="1" applyFill="1" applyBorder="1" applyAlignment="1">
      <alignment horizontal="justify"/>
    </xf>
    <xf numFmtId="0" fontId="7" fillId="0" borderId="10" xfId="0" applyFont="1" applyFill="1" applyBorder="1" applyAlignment="1">
      <alignment horizontal="center"/>
    </xf>
    <xf numFmtId="4" fontId="7" fillId="0" borderId="10" xfId="0" applyNumberFormat="1" applyFont="1" applyFill="1" applyBorder="1" applyAlignment="1">
      <alignment horizontal="right"/>
    </xf>
    <xf numFmtId="3" fontId="7" fillId="0" borderId="0" xfId="0" applyNumberFormat="1" applyFont="1" applyBorder="1" applyAlignment="1">
      <alignment/>
    </xf>
    <xf numFmtId="4" fontId="6" fillId="0" borderId="0" xfId="0" applyNumberFormat="1" applyFont="1" applyBorder="1" applyAlignment="1" applyProtection="1">
      <alignment horizontal="center"/>
      <protection locked="0"/>
    </xf>
    <xf numFmtId="0" fontId="7" fillId="0" borderId="0" xfId="0" applyFont="1" applyBorder="1" applyAlignment="1">
      <alignment horizontal="left"/>
    </xf>
    <xf numFmtId="0" fontId="4" fillId="0" borderId="0" xfId="0" applyFont="1" applyBorder="1" applyAlignment="1">
      <alignment horizontal="center"/>
    </xf>
  </cellXfs>
  <cellStyles count="8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 1" xfId="38"/>
    <cellStyle name="Énfasis 2" xfId="39"/>
    <cellStyle name="Énfasis 3" xfId="40"/>
    <cellStyle name="Énfasis1" xfId="41"/>
    <cellStyle name="Énfasis1 - 20%" xfId="42"/>
    <cellStyle name="Énfasis1 - 40%" xfId="43"/>
    <cellStyle name="Énfasis1 - 60%" xfId="44"/>
    <cellStyle name="Énfasis2" xfId="45"/>
    <cellStyle name="Énfasis2 - 20%" xfId="46"/>
    <cellStyle name="Énfasis2 - 40%" xfId="47"/>
    <cellStyle name="Énfasis2 - 60%" xfId="48"/>
    <cellStyle name="Énfasis3" xfId="49"/>
    <cellStyle name="Énfasis3 - 20%" xfId="50"/>
    <cellStyle name="Énfasis3 - 40%" xfId="51"/>
    <cellStyle name="Énfasis3 - 60%" xfId="52"/>
    <cellStyle name="Énfasis4" xfId="53"/>
    <cellStyle name="Énfasis4 - 20%" xfId="54"/>
    <cellStyle name="Énfasis4 - 40%" xfId="55"/>
    <cellStyle name="Énfasis4 - 60%" xfId="56"/>
    <cellStyle name="Énfasis5" xfId="57"/>
    <cellStyle name="Énfasis5 - 20%" xfId="58"/>
    <cellStyle name="Énfasis5 - 40%" xfId="59"/>
    <cellStyle name="Énfasis5 - 60%" xfId="60"/>
    <cellStyle name="Énfasis6" xfId="61"/>
    <cellStyle name="Énfasis6 - 20%" xfId="62"/>
    <cellStyle name="Énfasis6 - 40%" xfId="63"/>
    <cellStyle name="Énfasis6 - 60%" xfId="64"/>
    <cellStyle name="Entrada" xfId="65"/>
    <cellStyle name="Euro" xfId="66"/>
    <cellStyle name="Hyperlink" xfId="67"/>
    <cellStyle name="Followed Hyperlink" xfId="68"/>
    <cellStyle name="Incorrecto" xfId="69"/>
    <cellStyle name="Comma" xfId="70"/>
    <cellStyle name="Comma [0]" xfId="71"/>
    <cellStyle name="Currency" xfId="72"/>
    <cellStyle name="Currency [0]" xfId="73"/>
    <cellStyle name="Moneda 26" xfId="74"/>
    <cellStyle name="Moneda 31" xfId="75"/>
    <cellStyle name="Moneda 33" xfId="76"/>
    <cellStyle name="Moneda 34" xfId="77"/>
    <cellStyle name="Neutral" xfId="78"/>
    <cellStyle name="Normal 2" xfId="79"/>
    <cellStyle name="Normal 23" xfId="80"/>
    <cellStyle name="Normal 24" xfId="81"/>
    <cellStyle name="Normal 25" xfId="82"/>
    <cellStyle name="Normal 26" xfId="83"/>
    <cellStyle name="Normal 31" xfId="84"/>
    <cellStyle name="Normal 33" xfId="85"/>
    <cellStyle name="Normal 34" xfId="86"/>
    <cellStyle name="Normal 40" xfId="87"/>
    <cellStyle name="Normal 8 2" xfId="88"/>
    <cellStyle name="Notas" xfId="89"/>
    <cellStyle name="Percent" xfId="90"/>
    <cellStyle name="Salida" xfId="91"/>
    <cellStyle name="Texto de advertencia" xfId="92"/>
    <cellStyle name="Texto explicativo" xfId="93"/>
    <cellStyle name="Título" xfId="94"/>
    <cellStyle name="Título 1" xfId="95"/>
    <cellStyle name="Título 2" xfId="96"/>
    <cellStyle name="Título 3" xfId="97"/>
    <cellStyle name="Título de hoja" xfId="98"/>
    <cellStyle name="Total"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0</xdr:col>
      <xdr:colOff>0</xdr:colOff>
      <xdr:row>59</xdr:row>
      <xdr:rowOff>0</xdr:rowOff>
    </xdr:to>
    <xdr:sp>
      <xdr:nvSpPr>
        <xdr:cNvPr id="1" name="Texto 2"/>
        <xdr:cNvSpPr txBox="1">
          <a:spLocks noChangeArrowheads="1"/>
        </xdr:cNvSpPr>
      </xdr:nvSpPr>
      <xdr:spPr>
        <a:xfrm>
          <a:off x="0" y="22050375"/>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59</xdr:row>
      <xdr:rowOff>0</xdr:rowOff>
    </xdr:from>
    <xdr:to>
      <xdr:col>0</xdr:col>
      <xdr:colOff>0</xdr:colOff>
      <xdr:row>59</xdr:row>
      <xdr:rowOff>0</xdr:rowOff>
    </xdr:to>
    <xdr:sp>
      <xdr:nvSpPr>
        <xdr:cNvPr id="2" name="Texto 2"/>
        <xdr:cNvSpPr txBox="1">
          <a:spLocks noChangeArrowheads="1"/>
        </xdr:cNvSpPr>
      </xdr:nvSpPr>
      <xdr:spPr>
        <a:xfrm>
          <a:off x="0" y="22050375"/>
          <a:ext cx="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0</xdr:row>
      <xdr:rowOff>0</xdr:rowOff>
    </xdr:to>
    <xdr:pic>
      <xdr:nvPicPr>
        <xdr:cNvPr id="3" name="Picture 3"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59</xdr:row>
      <xdr:rowOff>0</xdr:rowOff>
    </xdr:from>
    <xdr:to>
      <xdr:col>0</xdr:col>
      <xdr:colOff>0</xdr:colOff>
      <xdr:row>59</xdr:row>
      <xdr:rowOff>0</xdr:rowOff>
    </xdr:to>
    <xdr:sp>
      <xdr:nvSpPr>
        <xdr:cNvPr id="4" name="Texto 2"/>
        <xdr:cNvSpPr txBox="1">
          <a:spLocks noChangeArrowheads="1"/>
        </xdr:cNvSpPr>
      </xdr:nvSpPr>
      <xdr:spPr>
        <a:xfrm>
          <a:off x="0" y="22050375"/>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59</xdr:row>
      <xdr:rowOff>0</xdr:rowOff>
    </xdr:from>
    <xdr:to>
      <xdr:col>0</xdr:col>
      <xdr:colOff>0</xdr:colOff>
      <xdr:row>59</xdr:row>
      <xdr:rowOff>0</xdr:rowOff>
    </xdr:to>
    <xdr:sp>
      <xdr:nvSpPr>
        <xdr:cNvPr id="5" name="Texto 2"/>
        <xdr:cNvSpPr txBox="1">
          <a:spLocks noChangeArrowheads="1"/>
        </xdr:cNvSpPr>
      </xdr:nvSpPr>
      <xdr:spPr>
        <a:xfrm>
          <a:off x="0" y="22050375"/>
          <a:ext cx="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4</xdr:row>
      <xdr:rowOff>0</xdr:rowOff>
    </xdr:to>
    <xdr:pic>
      <xdr:nvPicPr>
        <xdr:cNvPr id="6" name="Picture 6" descr="Escudo Unicacua"/>
        <xdr:cNvPicPr preferRelativeResize="1">
          <a:picLocks noChangeAspect="1"/>
        </xdr:cNvPicPr>
      </xdr:nvPicPr>
      <xdr:blipFill>
        <a:blip r:embed="rId1"/>
        <a:stretch>
          <a:fillRect/>
        </a:stretch>
      </xdr:blipFill>
      <xdr:spPr>
        <a:xfrm>
          <a:off x="0" y="0"/>
          <a:ext cx="0" cy="647700"/>
        </a:xfrm>
        <a:prstGeom prst="rect">
          <a:avLst/>
        </a:prstGeom>
        <a:noFill/>
        <a:ln w="9525" cmpd="sng">
          <a:noFill/>
        </a:ln>
      </xdr:spPr>
    </xdr:pic>
    <xdr:clientData/>
  </xdr:twoCellAnchor>
  <xdr:twoCellAnchor>
    <xdr:from>
      <xdr:col>0</xdr:col>
      <xdr:colOff>9525</xdr:colOff>
      <xdr:row>97</xdr:row>
      <xdr:rowOff>0</xdr:rowOff>
    </xdr:from>
    <xdr:to>
      <xdr:col>5</xdr:col>
      <xdr:colOff>952500</xdr:colOff>
      <xdr:row>97</xdr:row>
      <xdr:rowOff>0</xdr:rowOff>
    </xdr:to>
    <xdr:sp>
      <xdr:nvSpPr>
        <xdr:cNvPr id="7" name="Texto 2"/>
        <xdr:cNvSpPr txBox="1">
          <a:spLocks noChangeArrowheads="1"/>
        </xdr:cNvSpPr>
      </xdr:nvSpPr>
      <xdr:spPr>
        <a:xfrm>
          <a:off x="9525" y="43900725"/>
          <a:ext cx="68103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97</xdr:row>
      <xdr:rowOff>0</xdr:rowOff>
    </xdr:from>
    <xdr:to>
      <xdr:col>5</xdr:col>
      <xdr:colOff>904875</xdr:colOff>
      <xdr:row>97</xdr:row>
      <xdr:rowOff>0</xdr:rowOff>
    </xdr:to>
    <xdr:sp>
      <xdr:nvSpPr>
        <xdr:cNvPr id="8" name="Texto 2"/>
        <xdr:cNvSpPr txBox="1">
          <a:spLocks noChangeArrowheads="1"/>
        </xdr:cNvSpPr>
      </xdr:nvSpPr>
      <xdr:spPr>
        <a:xfrm>
          <a:off x="38100" y="43900725"/>
          <a:ext cx="67341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219075</xdr:colOff>
      <xdr:row>0</xdr:row>
      <xdr:rowOff>0</xdr:rowOff>
    </xdr:from>
    <xdr:to>
      <xdr:col>1</xdr:col>
      <xdr:colOff>485775</xdr:colOff>
      <xdr:row>0</xdr:row>
      <xdr:rowOff>0</xdr:rowOff>
    </xdr:to>
    <xdr:pic>
      <xdr:nvPicPr>
        <xdr:cNvPr id="9" name="Picture 9" descr="Escudo Unicacua"/>
        <xdr:cNvPicPr preferRelativeResize="1">
          <a:picLocks noChangeAspect="1"/>
        </xdr:cNvPicPr>
      </xdr:nvPicPr>
      <xdr:blipFill>
        <a:blip r:embed="rId1"/>
        <a:stretch>
          <a:fillRect/>
        </a:stretch>
      </xdr:blipFill>
      <xdr:spPr>
        <a:xfrm>
          <a:off x="219075" y="0"/>
          <a:ext cx="676275" cy="0"/>
        </a:xfrm>
        <a:prstGeom prst="rect">
          <a:avLst/>
        </a:prstGeom>
        <a:noFill/>
        <a:ln w="9525" cmpd="sng">
          <a:noFill/>
        </a:ln>
      </xdr:spPr>
    </xdr:pic>
    <xdr:clientData/>
  </xdr:twoCellAnchor>
  <xdr:twoCellAnchor>
    <xdr:from>
      <xdr:col>0</xdr:col>
      <xdr:colOff>9525</xdr:colOff>
      <xdr:row>97</xdr:row>
      <xdr:rowOff>0</xdr:rowOff>
    </xdr:from>
    <xdr:to>
      <xdr:col>5</xdr:col>
      <xdr:colOff>952500</xdr:colOff>
      <xdr:row>97</xdr:row>
      <xdr:rowOff>0</xdr:rowOff>
    </xdr:to>
    <xdr:sp>
      <xdr:nvSpPr>
        <xdr:cNvPr id="10" name="Texto 2"/>
        <xdr:cNvSpPr txBox="1">
          <a:spLocks noChangeArrowheads="1"/>
        </xdr:cNvSpPr>
      </xdr:nvSpPr>
      <xdr:spPr>
        <a:xfrm>
          <a:off x="9525" y="43900725"/>
          <a:ext cx="68103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97</xdr:row>
      <xdr:rowOff>0</xdr:rowOff>
    </xdr:from>
    <xdr:to>
      <xdr:col>5</xdr:col>
      <xdr:colOff>904875</xdr:colOff>
      <xdr:row>97</xdr:row>
      <xdr:rowOff>0</xdr:rowOff>
    </xdr:to>
    <xdr:sp>
      <xdr:nvSpPr>
        <xdr:cNvPr id="11" name="Texto 2"/>
        <xdr:cNvSpPr txBox="1">
          <a:spLocks noChangeArrowheads="1"/>
        </xdr:cNvSpPr>
      </xdr:nvSpPr>
      <xdr:spPr>
        <a:xfrm>
          <a:off x="38100" y="43900725"/>
          <a:ext cx="67341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238125</xdr:colOff>
      <xdr:row>0</xdr:row>
      <xdr:rowOff>0</xdr:rowOff>
    </xdr:from>
    <xdr:to>
      <xdr:col>1</xdr:col>
      <xdr:colOff>466725</xdr:colOff>
      <xdr:row>4</xdr:row>
      <xdr:rowOff>0</xdr:rowOff>
    </xdr:to>
    <xdr:pic>
      <xdr:nvPicPr>
        <xdr:cNvPr id="12" name="Picture 12" descr="Escudo Unicacua"/>
        <xdr:cNvPicPr preferRelativeResize="1">
          <a:picLocks noChangeAspect="1"/>
        </xdr:cNvPicPr>
      </xdr:nvPicPr>
      <xdr:blipFill>
        <a:blip r:embed="rId1"/>
        <a:stretch>
          <a:fillRect/>
        </a:stretch>
      </xdr:blipFill>
      <xdr:spPr>
        <a:xfrm>
          <a:off x="238125" y="0"/>
          <a:ext cx="638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96</xdr:row>
      <xdr:rowOff>0</xdr:rowOff>
    </xdr:from>
    <xdr:to>
      <xdr:col>5</xdr:col>
      <xdr:colOff>952500</xdr:colOff>
      <xdr:row>96</xdr:row>
      <xdr:rowOff>0</xdr:rowOff>
    </xdr:to>
    <xdr:sp>
      <xdr:nvSpPr>
        <xdr:cNvPr id="1" name="Texto 2"/>
        <xdr:cNvSpPr txBox="1">
          <a:spLocks noChangeArrowheads="1"/>
        </xdr:cNvSpPr>
      </xdr:nvSpPr>
      <xdr:spPr>
        <a:xfrm>
          <a:off x="9525" y="43681650"/>
          <a:ext cx="68103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96</xdr:row>
      <xdr:rowOff>0</xdr:rowOff>
    </xdr:from>
    <xdr:to>
      <xdr:col>5</xdr:col>
      <xdr:colOff>904875</xdr:colOff>
      <xdr:row>96</xdr:row>
      <xdr:rowOff>0</xdr:rowOff>
    </xdr:to>
    <xdr:sp>
      <xdr:nvSpPr>
        <xdr:cNvPr id="2" name="Texto 2"/>
        <xdr:cNvSpPr txBox="1">
          <a:spLocks noChangeArrowheads="1"/>
        </xdr:cNvSpPr>
      </xdr:nvSpPr>
      <xdr:spPr>
        <a:xfrm>
          <a:off x="38100" y="43681650"/>
          <a:ext cx="67341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219075</xdr:colOff>
      <xdr:row>0</xdr:row>
      <xdr:rowOff>0</xdr:rowOff>
    </xdr:from>
    <xdr:to>
      <xdr:col>1</xdr:col>
      <xdr:colOff>485775</xdr:colOff>
      <xdr:row>0</xdr:row>
      <xdr:rowOff>0</xdr:rowOff>
    </xdr:to>
    <xdr:pic>
      <xdr:nvPicPr>
        <xdr:cNvPr id="3" name="Picture 3" descr="Escudo Unicacua"/>
        <xdr:cNvPicPr preferRelativeResize="1">
          <a:picLocks noChangeAspect="1"/>
        </xdr:cNvPicPr>
      </xdr:nvPicPr>
      <xdr:blipFill>
        <a:blip r:embed="rId1"/>
        <a:stretch>
          <a:fillRect/>
        </a:stretch>
      </xdr:blipFill>
      <xdr:spPr>
        <a:xfrm>
          <a:off x="219075" y="0"/>
          <a:ext cx="676275" cy="0"/>
        </a:xfrm>
        <a:prstGeom prst="rect">
          <a:avLst/>
        </a:prstGeom>
        <a:noFill/>
        <a:ln w="9525" cmpd="sng">
          <a:noFill/>
        </a:ln>
      </xdr:spPr>
    </xdr:pic>
    <xdr:clientData/>
  </xdr:twoCellAnchor>
  <xdr:twoCellAnchor>
    <xdr:from>
      <xdr:col>0</xdr:col>
      <xdr:colOff>9525</xdr:colOff>
      <xdr:row>96</xdr:row>
      <xdr:rowOff>0</xdr:rowOff>
    </xdr:from>
    <xdr:to>
      <xdr:col>5</xdr:col>
      <xdr:colOff>952500</xdr:colOff>
      <xdr:row>96</xdr:row>
      <xdr:rowOff>0</xdr:rowOff>
    </xdr:to>
    <xdr:sp>
      <xdr:nvSpPr>
        <xdr:cNvPr id="4" name="Texto 2"/>
        <xdr:cNvSpPr txBox="1">
          <a:spLocks noChangeArrowheads="1"/>
        </xdr:cNvSpPr>
      </xdr:nvSpPr>
      <xdr:spPr>
        <a:xfrm>
          <a:off x="9525" y="43681650"/>
          <a:ext cx="68103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96</xdr:row>
      <xdr:rowOff>0</xdr:rowOff>
    </xdr:from>
    <xdr:to>
      <xdr:col>5</xdr:col>
      <xdr:colOff>904875</xdr:colOff>
      <xdr:row>96</xdr:row>
      <xdr:rowOff>0</xdr:rowOff>
    </xdr:to>
    <xdr:sp>
      <xdr:nvSpPr>
        <xdr:cNvPr id="5" name="Texto 2"/>
        <xdr:cNvSpPr txBox="1">
          <a:spLocks noChangeArrowheads="1"/>
        </xdr:cNvSpPr>
      </xdr:nvSpPr>
      <xdr:spPr>
        <a:xfrm>
          <a:off x="38100" y="43681650"/>
          <a:ext cx="67341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238125</xdr:colOff>
      <xdr:row>0</xdr:row>
      <xdr:rowOff>0</xdr:rowOff>
    </xdr:from>
    <xdr:to>
      <xdr:col>1</xdr:col>
      <xdr:colOff>466725</xdr:colOff>
      <xdr:row>4</xdr:row>
      <xdr:rowOff>0</xdr:rowOff>
    </xdr:to>
    <xdr:pic>
      <xdr:nvPicPr>
        <xdr:cNvPr id="6" name="Picture 6" descr="Escudo Unicacua"/>
        <xdr:cNvPicPr preferRelativeResize="1">
          <a:picLocks noChangeAspect="1"/>
        </xdr:cNvPicPr>
      </xdr:nvPicPr>
      <xdr:blipFill>
        <a:blip r:embed="rId1"/>
        <a:stretch>
          <a:fillRect/>
        </a:stretch>
      </xdr:blipFill>
      <xdr:spPr>
        <a:xfrm>
          <a:off x="238125" y="0"/>
          <a:ext cx="6381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90"/>
  <sheetViews>
    <sheetView tabSelected="1" zoomScalePageLayoutView="0" workbookViewId="0" topLeftCell="A1">
      <selection activeCell="E17" sqref="E17"/>
    </sheetView>
  </sheetViews>
  <sheetFormatPr defaultColWidth="11.421875" defaultRowHeight="12.75"/>
  <cols>
    <col min="1" max="1" width="6.140625" style="1" bestFit="1" customWidth="1"/>
    <col min="2" max="2" width="53.57421875" style="1" customWidth="1"/>
    <col min="3" max="3" width="6.8515625" style="1" bestFit="1" customWidth="1"/>
    <col min="4" max="4" width="7.28125" style="1" bestFit="1" customWidth="1"/>
    <col min="5" max="5" width="14.140625" style="1" bestFit="1" customWidth="1"/>
    <col min="6" max="6" width="20.28125" style="1" bestFit="1" customWidth="1"/>
  </cols>
  <sheetData>
    <row r="1" spans="1:4" ht="12.75">
      <c r="A1" s="1" t="s">
        <v>107</v>
      </c>
      <c r="B1" s="2" t="s">
        <v>5</v>
      </c>
      <c r="C1" s="2"/>
      <c r="D1" s="3"/>
    </row>
    <row r="2" spans="2:4" ht="12.75">
      <c r="B2" s="2" t="s">
        <v>6</v>
      </c>
      <c r="C2" s="2"/>
      <c r="D2" s="3"/>
    </row>
    <row r="3" spans="2:4" ht="12.75">
      <c r="B3" s="2" t="s">
        <v>7</v>
      </c>
      <c r="C3" s="2"/>
      <c r="D3" s="3"/>
    </row>
    <row r="4" spans="2:4" ht="12.75">
      <c r="B4" s="2" t="s">
        <v>8</v>
      </c>
      <c r="C4" s="2"/>
      <c r="D4" s="4"/>
    </row>
    <row r="5" spans="1:6" ht="12.75">
      <c r="A5" s="53" t="s">
        <v>112</v>
      </c>
      <c r="B5" s="53"/>
      <c r="C5" s="53"/>
      <c r="D5" s="53"/>
      <c r="E5" s="53"/>
      <c r="F5" s="53"/>
    </row>
    <row r="6" spans="1:6" ht="12.75">
      <c r="A6" s="5" t="s">
        <v>111</v>
      </c>
      <c r="B6" s="6"/>
      <c r="C6" s="6"/>
      <c r="D6" s="6"/>
      <c r="E6" s="6"/>
      <c r="F6" s="6"/>
    </row>
    <row r="7" spans="1:6" ht="12.75">
      <c r="A7" s="5" t="s">
        <v>64</v>
      </c>
      <c r="B7" s="6"/>
      <c r="C7" s="6"/>
      <c r="D7" s="6"/>
      <c r="E7" s="6"/>
      <c r="F7" s="6"/>
    </row>
    <row r="8" spans="1:6" ht="15.75">
      <c r="A8" s="7"/>
      <c r="B8" s="8"/>
      <c r="C8" s="7"/>
      <c r="D8" s="51"/>
      <c r="E8" s="51"/>
      <c r="F8" s="9" t="s">
        <v>110</v>
      </c>
    </row>
    <row r="9" spans="1:6" ht="12.75">
      <c r="A9" s="10" t="s">
        <v>9</v>
      </c>
      <c r="B9" s="10" t="s">
        <v>10</v>
      </c>
      <c r="C9" s="10" t="s">
        <v>11</v>
      </c>
      <c r="D9" s="10" t="s">
        <v>12</v>
      </c>
      <c r="E9" s="11" t="s">
        <v>13</v>
      </c>
      <c r="F9" s="11" t="s">
        <v>14</v>
      </c>
    </row>
    <row r="10" spans="1:6" ht="12.75">
      <c r="A10" s="10" t="s">
        <v>15</v>
      </c>
      <c r="B10" s="12" t="s">
        <v>16</v>
      </c>
      <c r="C10" s="10"/>
      <c r="D10" s="10"/>
      <c r="E10" s="11"/>
      <c r="F10" s="11"/>
    </row>
    <row r="11" spans="1:6" ht="42.75">
      <c r="A11" s="13">
        <v>1.1</v>
      </c>
      <c r="B11" s="14" t="s">
        <v>73</v>
      </c>
      <c r="C11" s="15" t="s">
        <v>20</v>
      </c>
      <c r="D11" s="16">
        <v>18</v>
      </c>
      <c r="E11" s="17"/>
      <c r="F11" s="18">
        <f>+E11*D11</f>
        <v>0</v>
      </c>
    </row>
    <row r="12" spans="1:6" ht="28.5">
      <c r="A12" s="13">
        <v>1.2</v>
      </c>
      <c r="B12" s="14" t="s">
        <v>74</v>
      </c>
      <c r="C12" s="15" t="s">
        <v>20</v>
      </c>
      <c r="D12" s="16">
        <v>3</v>
      </c>
      <c r="E12" s="17"/>
      <c r="F12" s="18">
        <f aca="true" t="shared" si="0" ref="F12:F21">+E12*D12</f>
        <v>0</v>
      </c>
    </row>
    <row r="13" spans="1:6" ht="42.75">
      <c r="A13" s="13">
        <v>1.3</v>
      </c>
      <c r="B13" s="14" t="s">
        <v>75</v>
      </c>
      <c r="C13" s="15" t="s">
        <v>17</v>
      </c>
      <c r="D13" s="16">
        <v>80</v>
      </c>
      <c r="E13" s="17"/>
      <c r="F13" s="18">
        <f t="shared" si="0"/>
        <v>0</v>
      </c>
    </row>
    <row r="14" spans="1:6" ht="28.5">
      <c r="A14" s="13">
        <v>1.4</v>
      </c>
      <c r="B14" s="14" t="s">
        <v>78</v>
      </c>
      <c r="C14" s="15" t="s">
        <v>17</v>
      </c>
      <c r="D14" s="16">
        <v>40</v>
      </c>
      <c r="E14" s="17"/>
      <c r="F14" s="18">
        <f t="shared" si="0"/>
        <v>0</v>
      </c>
    </row>
    <row r="15" spans="1:6" ht="28.5">
      <c r="A15" s="13">
        <v>1.5</v>
      </c>
      <c r="B15" s="14" t="s">
        <v>76</v>
      </c>
      <c r="C15" s="15" t="s">
        <v>11</v>
      </c>
      <c r="D15" s="16">
        <v>8</v>
      </c>
      <c r="E15" s="17"/>
      <c r="F15" s="18">
        <f t="shared" si="0"/>
        <v>0</v>
      </c>
    </row>
    <row r="16" spans="1:6" ht="28.5">
      <c r="A16" s="13">
        <v>1.6</v>
      </c>
      <c r="B16" s="14" t="s">
        <v>77</v>
      </c>
      <c r="C16" s="15" t="s">
        <v>11</v>
      </c>
      <c r="D16" s="16">
        <v>3</v>
      </c>
      <c r="E16" s="17"/>
      <c r="F16" s="18">
        <f t="shared" si="0"/>
        <v>0</v>
      </c>
    </row>
    <row r="17" spans="1:6" ht="28.5">
      <c r="A17" s="13">
        <v>1.7</v>
      </c>
      <c r="B17" s="14" t="s">
        <v>79</v>
      </c>
      <c r="C17" s="15" t="s">
        <v>11</v>
      </c>
      <c r="D17" s="16">
        <v>4</v>
      </c>
      <c r="E17" s="17"/>
      <c r="F17" s="18">
        <f t="shared" si="0"/>
        <v>0</v>
      </c>
    </row>
    <row r="18" spans="1:6" ht="28.5">
      <c r="A18" s="13">
        <v>1.8</v>
      </c>
      <c r="B18" s="14" t="s">
        <v>80</v>
      </c>
      <c r="C18" s="15" t="s">
        <v>20</v>
      </c>
      <c r="D18" s="16">
        <v>11</v>
      </c>
      <c r="E18" s="17"/>
      <c r="F18" s="18">
        <f t="shared" si="0"/>
        <v>0</v>
      </c>
    </row>
    <row r="19" spans="1:6" ht="28.5">
      <c r="A19" s="13">
        <v>1.9</v>
      </c>
      <c r="B19" s="14" t="s">
        <v>38</v>
      </c>
      <c r="C19" s="15" t="s">
        <v>17</v>
      </c>
      <c r="D19" s="16">
        <v>48</v>
      </c>
      <c r="E19" s="17"/>
      <c r="F19" s="18">
        <f t="shared" si="0"/>
        <v>0</v>
      </c>
    </row>
    <row r="20" spans="1:6" ht="28.5">
      <c r="A20" s="26">
        <v>1.1</v>
      </c>
      <c r="B20" s="14" t="s">
        <v>81</v>
      </c>
      <c r="C20" s="15" t="s">
        <v>17</v>
      </c>
      <c r="D20" s="16">
        <v>40</v>
      </c>
      <c r="E20" s="17"/>
      <c r="F20" s="18">
        <f t="shared" si="0"/>
        <v>0</v>
      </c>
    </row>
    <row r="21" spans="1:6" ht="14.25">
      <c r="A21" s="26">
        <v>1.11</v>
      </c>
      <c r="B21" s="14" t="s">
        <v>65</v>
      </c>
      <c r="C21" s="15" t="s">
        <v>11</v>
      </c>
      <c r="D21" s="16">
        <v>1</v>
      </c>
      <c r="E21" s="17"/>
      <c r="F21" s="18">
        <f t="shared" si="0"/>
        <v>0</v>
      </c>
    </row>
    <row r="22" spans="1:6" ht="15">
      <c r="A22" s="27"/>
      <c r="B22" s="20"/>
      <c r="C22" s="21"/>
      <c r="D22" s="22"/>
      <c r="E22" s="23"/>
      <c r="F22" s="24"/>
    </row>
    <row r="23" spans="1:6" ht="15">
      <c r="A23" s="19" t="s">
        <v>18</v>
      </c>
      <c r="B23" s="20" t="s">
        <v>39</v>
      </c>
      <c r="C23" s="21"/>
      <c r="D23" s="22"/>
      <c r="E23" s="23"/>
      <c r="F23" s="24"/>
    </row>
    <row r="24" spans="1:6" ht="57">
      <c r="A24" s="13">
        <v>2.1</v>
      </c>
      <c r="B24" s="14" t="s">
        <v>58</v>
      </c>
      <c r="C24" s="15" t="s">
        <v>17</v>
      </c>
      <c r="D24" s="16">
        <v>90</v>
      </c>
      <c r="E24" s="17"/>
      <c r="F24" s="18">
        <f aca="true" t="shared" si="1" ref="F24:F29">+E24*D24</f>
        <v>0</v>
      </c>
    </row>
    <row r="25" spans="1:6" ht="28.5">
      <c r="A25" s="13">
        <v>2.2</v>
      </c>
      <c r="B25" s="25" t="s">
        <v>60</v>
      </c>
      <c r="C25" s="15" t="s">
        <v>20</v>
      </c>
      <c r="D25" s="16">
        <v>40</v>
      </c>
      <c r="E25" s="17"/>
      <c r="F25" s="18">
        <f t="shared" si="1"/>
        <v>0</v>
      </c>
    </row>
    <row r="26" spans="1:6" ht="42.75">
      <c r="A26" s="13">
        <v>2.3</v>
      </c>
      <c r="B26" s="25" t="s">
        <v>59</v>
      </c>
      <c r="C26" s="15" t="s">
        <v>20</v>
      </c>
      <c r="D26" s="16">
        <v>45</v>
      </c>
      <c r="E26" s="17"/>
      <c r="F26" s="18">
        <f t="shared" si="1"/>
        <v>0</v>
      </c>
    </row>
    <row r="27" spans="1:6" ht="14.25">
      <c r="A27" s="13">
        <v>2.4</v>
      </c>
      <c r="B27" s="14" t="s">
        <v>40</v>
      </c>
      <c r="C27" s="15" t="s">
        <v>17</v>
      </c>
      <c r="D27" s="16">
        <v>30</v>
      </c>
      <c r="E27" s="17"/>
      <c r="F27" s="18">
        <f t="shared" si="1"/>
        <v>0</v>
      </c>
    </row>
    <row r="28" spans="1:6" ht="14.25">
      <c r="A28" s="13">
        <v>2.5</v>
      </c>
      <c r="B28" s="14" t="s">
        <v>41</v>
      </c>
      <c r="C28" s="15" t="s">
        <v>17</v>
      </c>
      <c r="D28" s="16">
        <v>60</v>
      </c>
      <c r="E28" s="17"/>
      <c r="F28" s="18">
        <f t="shared" si="1"/>
        <v>0</v>
      </c>
    </row>
    <row r="29" spans="1:6" ht="28.5">
      <c r="A29" s="13">
        <v>2.6</v>
      </c>
      <c r="B29" s="25" t="s">
        <v>42</v>
      </c>
      <c r="C29" s="15" t="s">
        <v>20</v>
      </c>
      <c r="D29" s="16">
        <v>15</v>
      </c>
      <c r="E29" s="17"/>
      <c r="F29" s="18">
        <f t="shared" si="1"/>
        <v>0</v>
      </c>
    </row>
    <row r="30" spans="1:6" ht="15">
      <c r="A30" s="19"/>
      <c r="B30" s="46"/>
      <c r="C30" s="21"/>
      <c r="D30" s="22"/>
      <c r="E30" s="23"/>
      <c r="F30" s="24"/>
    </row>
    <row r="31" spans="1:6" ht="15">
      <c r="A31" s="27" t="s">
        <v>22</v>
      </c>
      <c r="B31" s="20" t="s">
        <v>19</v>
      </c>
      <c r="C31" s="21"/>
      <c r="D31" s="22"/>
      <c r="E31" s="23"/>
      <c r="F31" s="24"/>
    </row>
    <row r="32" spans="1:6" ht="28.5">
      <c r="A32" s="13">
        <v>3.1</v>
      </c>
      <c r="B32" s="28" t="s">
        <v>43</v>
      </c>
      <c r="C32" s="15" t="s">
        <v>17</v>
      </c>
      <c r="D32" s="16">
        <v>10</v>
      </c>
      <c r="E32" s="17"/>
      <c r="F32" s="18">
        <f>+E32*D32</f>
        <v>0</v>
      </c>
    </row>
    <row r="33" spans="1:6" ht="85.5">
      <c r="A33" s="13">
        <v>3.2</v>
      </c>
      <c r="B33" s="25" t="s">
        <v>82</v>
      </c>
      <c r="C33" s="15" t="s">
        <v>11</v>
      </c>
      <c r="D33" s="16">
        <v>1</v>
      </c>
      <c r="E33" s="17"/>
      <c r="F33" s="18">
        <f>+E33*D33</f>
        <v>0</v>
      </c>
    </row>
    <row r="34" spans="1:6" ht="171">
      <c r="A34" s="13">
        <v>3.3</v>
      </c>
      <c r="B34" s="14" t="s">
        <v>83</v>
      </c>
      <c r="C34" s="15" t="s">
        <v>17</v>
      </c>
      <c r="D34" s="16">
        <v>60</v>
      </c>
      <c r="E34" s="17"/>
      <c r="F34" s="18">
        <f>+E34*D34</f>
        <v>0</v>
      </c>
    </row>
    <row r="35" spans="1:6" ht="15">
      <c r="A35" s="19"/>
      <c r="B35" s="46"/>
      <c r="C35" s="21"/>
      <c r="D35" s="22"/>
      <c r="E35" s="23"/>
      <c r="F35" s="24"/>
    </row>
    <row r="36" spans="1:6" ht="15">
      <c r="A36" s="19" t="s">
        <v>23</v>
      </c>
      <c r="B36" s="39" t="s">
        <v>44</v>
      </c>
      <c r="C36" s="15"/>
      <c r="D36" s="16"/>
      <c r="E36" s="17"/>
      <c r="F36" s="18"/>
    </row>
    <row r="37" spans="1:6" ht="28.5">
      <c r="A37" s="13">
        <v>4.1</v>
      </c>
      <c r="B37" s="14" t="s">
        <v>45</v>
      </c>
      <c r="C37" s="15" t="s">
        <v>17</v>
      </c>
      <c r="D37" s="16">
        <v>110</v>
      </c>
      <c r="E37" s="17"/>
      <c r="F37" s="18">
        <f aca="true" t="shared" si="2" ref="F37:F48">+E37*D37</f>
        <v>0</v>
      </c>
    </row>
    <row r="38" spans="1:6" ht="14.25">
      <c r="A38" s="13">
        <v>4.2</v>
      </c>
      <c r="B38" s="28" t="s">
        <v>61</v>
      </c>
      <c r="C38" s="15" t="s">
        <v>17</v>
      </c>
      <c r="D38" s="16">
        <v>230</v>
      </c>
      <c r="E38" s="17"/>
      <c r="F38" s="18">
        <f t="shared" si="2"/>
        <v>0</v>
      </c>
    </row>
    <row r="39" spans="1:6" ht="28.5">
      <c r="A39" s="13">
        <v>4.3</v>
      </c>
      <c r="B39" s="28" t="s">
        <v>46</v>
      </c>
      <c r="C39" s="15" t="s">
        <v>20</v>
      </c>
      <c r="D39" s="16">
        <v>70</v>
      </c>
      <c r="E39" s="17"/>
      <c r="F39" s="18">
        <f t="shared" si="2"/>
        <v>0</v>
      </c>
    </row>
    <row r="40" spans="1:6" ht="28.5">
      <c r="A40" s="13">
        <v>4.4</v>
      </c>
      <c r="B40" s="14" t="s">
        <v>21</v>
      </c>
      <c r="C40" s="15" t="s">
        <v>17</v>
      </c>
      <c r="D40" s="16">
        <v>150</v>
      </c>
      <c r="E40" s="17"/>
      <c r="F40" s="18">
        <f t="shared" si="2"/>
        <v>0</v>
      </c>
    </row>
    <row r="41" spans="1:6" ht="14.25">
      <c r="A41" s="13">
        <v>4.5</v>
      </c>
      <c r="B41" s="14" t="s">
        <v>62</v>
      </c>
      <c r="C41" s="15" t="s">
        <v>17</v>
      </c>
      <c r="D41" s="16">
        <v>160</v>
      </c>
      <c r="E41" s="17"/>
      <c r="F41" s="18">
        <f t="shared" si="2"/>
        <v>0</v>
      </c>
    </row>
    <row r="42" spans="1:6" ht="42.75">
      <c r="A42" s="13">
        <v>4.6</v>
      </c>
      <c r="B42" s="25" t="s">
        <v>88</v>
      </c>
      <c r="C42" s="15" t="s">
        <v>17</v>
      </c>
      <c r="D42" s="16">
        <v>90</v>
      </c>
      <c r="E42" s="17"/>
      <c r="F42" s="18">
        <f t="shared" si="2"/>
        <v>0</v>
      </c>
    </row>
    <row r="43" spans="1:6" ht="15">
      <c r="A43" s="19"/>
      <c r="B43" s="46"/>
      <c r="C43" s="21"/>
      <c r="D43" s="22"/>
      <c r="E43" s="23"/>
      <c r="F43" s="18">
        <f t="shared" si="2"/>
        <v>0</v>
      </c>
    </row>
    <row r="44" spans="1:6" ht="15">
      <c r="A44" s="19" t="s">
        <v>27</v>
      </c>
      <c r="B44" s="41" t="s">
        <v>84</v>
      </c>
      <c r="C44" s="21"/>
      <c r="D44" s="22"/>
      <c r="E44" s="23"/>
      <c r="F44" s="18">
        <f t="shared" si="2"/>
        <v>0</v>
      </c>
    </row>
    <row r="45" spans="1:6" ht="28.5">
      <c r="A45" s="13">
        <v>5.1</v>
      </c>
      <c r="B45" s="30" t="s">
        <v>56</v>
      </c>
      <c r="C45" s="15" t="s">
        <v>17</v>
      </c>
      <c r="D45" s="16">
        <v>70</v>
      </c>
      <c r="E45" s="17"/>
      <c r="F45" s="18">
        <f t="shared" si="2"/>
        <v>0</v>
      </c>
    </row>
    <row r="46" spans="1:6" ht="85.5">
      <c r="A46" s="13">
        <v>5.2</v>
      </c>
      <c r="B46" s="25" t="s">
        <v>47</v>
      </c>
      <c r="C46" s="15" t="s">
        <v>17</v>
      </c>
      <c r="D46" s="16">
        <v>70</v>
      </c>
      <c r="E46" s="17"/>
      <c r="F46" s="18">
        <f t="shared" si="2"/>
        <v>0</v>
      </c>
    </row>
    <row r="47" spans="1:6" ht="28.5">
      <c r="A47" s="13">
        <v>5.3</v>
      </c>
      <c r="B47" s="25" t="s">
        <v>1</v>
      </c>
      <c r="C47" s="42" t="s">
        <v>20</v>
      </c>
      <c r="D47" s="43">
        <v>35</v>
      </c>
      <c r="E47" s="17"/>
      <c r="F47" s="18">
        <f t="shared" si="2"/>
        <v>0</v>
      </c>
    </row>
    <row r="48" spans="1:6" s="38" customFormat="1" ht="15">
      <c r="A48" s="13">
        <v>5.4</v>
      </c>
      <c r="B48" s="25" t="s">
        <v>57</v>
      </c>
      <c r="C48" s="42" t="s">
        <v>20</v>
      </c>
      <c r="D48" s="43">
        <v>75</v>
      </c>
      <c r="E48" s="17"/>
      <c r="F48" s="18">
        <f t="shared" si="2"/>
        <v>0</v>
      </c>
    </row>
    <row r="49" spans="1:6" ht="15">
      <c r="A49" s="19"/>
      <c r="B49" s="46"/>
      <c r="C49" s="21"/>
      <c r="D49" s="22"/>
      <c r="E49" s="23"/>
      <c r="F49" s="24"/>
    </row>
    <row r="50" spans="1:6" ht="15">
      <c r="A50" s="19" t="s">
        <v>28</v>
      </c>
      <c r="B50" s="20" t="s">
        <v>48</v>
      </c>
      <c r="C50" s="21"/>
      <c r="D50" s="22"/>
      <c r="E50" s="23"/>
      <c r="F50" s="24"/>
    </row>
    <row r="51" spans="1:6" s="38" customFormat="1" ht="42.75">
      <c r="A51" s="13">
        <v>6.1</v>
      </c>
      <c r="B51" s="14" t="s">
        <v>49</v>
      </c>
      <c r="C51" s="15" t="s">
        <v>20</v>
      </c>
      <c r="D51" s="16">
        <v>25</v>
      </c>
      <c r="E51" s="17"/>
      <c r="F51" s="18">
        <f>+E51*D51</f>
        <v>0</v>
      </c>
    </row>
    <row r="52" spans="1:6" ht="42.75">
      <c r="A52" s="13">
        <v>6.2</v>
      </c>
      <c r="B52" s="29" t="s">
        <v>24</v>
      </c>
      <c r="C52" s="15" t="s">
        <v>11</v>
      </c>
      <c r="D52" s="16">
        <v>6</v>
      </c>
      <c r="E52" s="17"/>
      <c r="F52" s="18">
        <f>+E52*D52</f>
        <v>0</v>
      </c>
    </row>
    <row r="53" spans="1:6" ht="42.75">
      <c r="A53" s="13">
        <v>6.3</v>
      </c>
      <c r="B53" s="30" t="s">
        <v>85</v>
      </c>
      <c r="C53" s="15" t="s">
        <v>11</v>
      </c>
      <c r="D53" s="16">
        <v>6</v>
      </c>
      <c r="E53" s="17"/>
      <c r="F53" s="18">
        <f>+E53*D53</f>
        <v>0</v>
      </c>
    </row>
    <row r="54" spans="1:6" ht="57">
      <c r="A54" s="13">
        <v>6.4</v>
      </c>
      <c r="B54" s="14" t="s">
        <v>25</v>
      </c>
      <c r="C54" s="15" t="s">
        <v>11</v>
      </c>
      <c r="D54" s="16">
        <v>3</v>
      </c>
      <c r="E54" s="17"/>
      <c r="F54" s="18">
        <f>+E54*D54</f>
        <v>0</v>
      </c>
    </row>
    <row r="55" spans="1:6" ht="42.75">
      <c r="A55" s="13">
        <v>6.5</v>
      </c>
      <c r="B55" s="29" t="s">
        <v>26</v>
      </c>
      <c r="C55" s="15" t="s">
        <v>11</v>
      </c>
      <c r="D55" s="16">
        <v>3</v>
      </c>
      <c r="E55" s="17"/>
      <c r="F55" s="18">
        <f>+E55*D55</f>
        <v>0</v>
      </c>
    </row>
    <row r="56" spans="1:6" ht="15">
      <c r="A56" s="19"/>
      <c r="B56" s="46"/>
      <c r="C56" s="21"/>
      <c r="D56" s="22"/>
      <c r="E56" s="23"/>
      <c r="F56" s="24"/>
    </row>
    <row r="57" spans="1:6" ht="15">
      <c r="A57" s="19" t="s">
        <v>29</v>
      </c>
      <c r="B57" s="20" t="s">
        <v>50</v>
      </c>
      <c r="C57" s="15"/>
      <c r="D57" s="16"/>
      <c r="E57" s="17"/>
      <c r="F57" s="18"/>
    </row>
    <row r="58" spans="1:6" ht="42.75">
      <c r="A58" s="13">
        <v>7.1</v>
      </c>
      <c r="B58" s="14" t="s">
        <v>0</v>
      </c>
      <c r="C58" s="15" t="s">
        <v>11</v>
      </c>
      <c r="D58" s="16">
        <v>11</v>
      </c>
      <c r="E58" s="17"/>
      <c r="F58" s="18">
        <f aca="true" t="shared" si="3" ref="F58:F64">+E58*D58</f>
        <v>0</v>
      </c>
    </row>
    <row r="59" spans="1:6" ht="42.75">
      <c r="A59" s="13">
        <v>7.2</v>
      </c>
      <c r="B59" s="44" t="s">
        <v>86</v>
      </c>
      <c r="C59" s="15" t="s">
        <v>11</v>
      </c>
      <c r="D59" s="16">
        <v>8</v>
      </c>
      <c r="E59" s="17"/>
      <c r="F59" s="18">
        <f t="shared" si="3"/>
        <v>0</v>
      </c>
    </row>
    <row r="60" spans="1:6" ht="14.25">
      <c r="A60" s="13">
        <v>7.3</v>
      </c>
      <c r="B60" s="14" t="s">
        <v>51</v>
      </c>
      <c r="C60" s="15" t="s">
        <v>11</v>
      </c>
      <c r="D60" s="16">
        <v>14</v>
      </c>
      <c r="E60" s="17"/>
      <c r="F60" s="18">
        <f t="shared" si="3"/>
        <v>0</v>
      </c>
    </row>
    <row r="61" spans="1:6" ht="14.25">
      <c r="A61" s="13">
        <v>7.4</v>
      </c>
      <c r="B61" s="14" t="s">
        <v>63</v>
      </c>
      <c r="C61" s="15" t="s">
        <v>11</v>
      </c>
      <c r="D61" s="16">
        <v>9</v>
      </c>
      <c r="E61" s="17"/>
      <c r="F61" s="18">
        <f t="shared" si="3"/>
        <v>0</v>
      </c>
    </row>
    <row r="62" spans="1:6" ht="14.25">
      <c r="A62" s="13">
        <v>7.5</v>
      </c>
      <c r="B62" s="14" t="s">
        <v>52</v>
      </c>
      <c r="C62" s="15" t="s">
        <v>11</v>
      </c>
      <c r="D62" s="16">
        <v>5</v>
      </c>
      <c r="E62" s="17"/>
      <c r="F62" s="18">
        <f t="shared" si="3"/>
        <v>0</v>
      </c>
    </row>
    <row r="63" spans="1:6" ht="57">
      <c r="A63" s="13">
        <v>7.6</v>
      </c>
      <c r="B63" s="14" t="s">
        <v>87</v>
      </c>
      <c r="C63" s="15" t="s">
        <v>11</v>
      </c>
      <c r="D63" s="16">
        <v>8</v>
      </c>
      <c r="E63" s="17"/>
      <c r="F63" s="18">
        <f t="shared" si="3"/>
        <v>0</v>
      </c>
    </row>
    <row r="64" spans="1:6" ht="42.75">
      <c r="A64" s="13">
        <v>7.7</v>
      </c>
      <c r="B64" s="25" t="s">
        <v>3</v>
      </c>
      <c r="C64" s="15" t="s">
        <v>4</v>
      </c>
      <c r="D64" s="16">
        <v>8</v>
      </c>
      <c r="E64" s="17"/>
      <c r="F64" s="18">
        <f t="shared" si="3"/>
        <v>0</v>
      </c>
    </row>
    <row r="65" spans="1:6" ht="15">
      <c r="A65" s="19"/>
      <c r="B65" s="46"/>
      <c r="C65" s="21"/>
      <c r="D65" s="22"/>
      <c r="E65" s="23"/>
      <c r="F65" s="24"/>
    </row>
    <row r="66" spans="1:6" ht="15">
      <c r="A66" s="27"/>
      <c r="B66" s="20" t="s">
        <v>53</v>
      </c>
      <c r="C66" s="21"/>
      <c r="D66" s="22"/>
      <c r="E66" s="23"/>
      <c r="F66" s="24"/>
    </row>
    <row r="67" spans="1:6" ht="71.25">
      <c r="A67" s="13">
        <v>8.1</v>
      </c>
      <c r="B67" s="25" t="s">
        <v>2</v>
      </c>
      <c r="C67" s="15" t="s">
        <v>17</v>
      </c>
      <c r="D67" s="16">
        <v>70</v>
      </c>
      <c r="E67" s="17"/>
      <c r="F67" s="18">
        <f>+E67*D67</f>
        <v>0</v>
      </c>
    </row>
    <row r="68" spans="1:6" ht="15">
      <c r="A68" s="19"/>
      <c r="B68" s="46"/>
      <c r="C68" s="21"/>
      <c r="D68" s="22"/>
      <c r="E68" s="23"/>
      <c r="F68" s="24"/>
    </row>
    <row r="69" spans="1:6" ht="15">
      <c r="A69" s="19" t="s">
        <v>30</v>
      </c>
      <c r="B69" s="20" t="s">
        <v>54</v>
      </c>
      <c r="C69" s="21"/>
      <c r="D69" s="22"/>
      <c r="E69" s="23"/>
      <c r="F69" s="24"/>
    </row>
    <row r="70" spans="1:6" ht="85.5">
      <c r="A70" s="13">
        <v>9.1</v>
      </c>
      <c r="B70" s="28" t="s">
        <v>66</v>
      </c>
      <c r="C70" s="15" t="s">
        <v>11</v>
      </c>
      <c r="D70" s="16">
        <v>4</v>
      </c>
      <c r="E70" s="17"/>
      <c r="F70" s="18">
        <f aca="true" t="shared" si="4" ref="F70:F84">+E70*D70</f>
        <v>0</v>
      </c>
    </row>
    <row r="71" spans="1:6" ht="85.5">
      <c r="A71" s="13">
        <v>9.2</v>
      </c>
      <c r="B71" s="28" t="s">
        <v>67</v>
      </c>
      <c r="C71" s="15" t="s">
        <v>11</v>
      </c>
      <c r="D71" s="16">
        <v>1</v>
      </c>
      <c r="E71" s="17"/>
      <c r="F71" s="18">
        <f t="shared" si="4"/>
        <v>0</v>
      </c>
    </row>
    <row r="72" spans="1:6" ht="71.25">
      <c r="A72" s="13">
        <v>9.3</v>
      </c>
      <c r="B72" s="28" t="s">
        <v>89</v>
      </c>
      <c r="C72" s="15" t="s">
        <v>11</v>
      </c>
      <c r="D72" s="16">
        <v>2</v>
      </c>
      <c r="E72" s="17"/>
      <c r="F72" s="18">
        <f t="shared" si="4"/>
        <v>0</v>
      </c>
    </row>
    <row r="73" spans="1:6" ht="57">
      <c r="A73" s="13">
        <v>9.4</v>
      </c>
      <c r="B73" s="28" t="s">
        <v>68</v>
      </c>
      <c r="C73" s="15" t="s">
        <v>11</v>
      </c>
      <c r="D73" s="16">
        <v>1</v>
      </c>
      <c r="E73" s="17"/>
      <c r="F73" s="18">
        <f t="shared" si="4"/>
        <v>0</v>
      </c>
    </row>
    <row r="74" spans="1:6" ht="57">
      <c r="A74" s="13">
        <v>9.5</v>
      </c>
      <c r="B74" s="28" t="s">
        <v>69</v>
      </c>
      <c r="C74" s="15" t="s">
        <v>11</v>
      </c>
      <c r="D74" s="16">
        <v>1</v>
      </c>
      <c r="E74" s="17"/>
      <c r="F74" s="18">
        <f t="shared" si="4"/>
        <v>0</v>
      </c>
    </row>
    <row r="75" spans="1:6" ht="57">
      <c r="A75" s="13">
        <v>9.6</v>
      </c>
      <c r="B75" s="28" t="s">
        <v>70</v>
      </c>
      <c r="C75" s="15" t="s">
        <v>11</v>
      </c>
      <c r="D75" s="16">
        <v>2</v>
      </c>
      <c r="E75" s="17"/>
      <c r="F75" s="18">
        <f t="shared" si="4"/>
        <v>0</v>
      </c>
    </row>
    <row r="76" spans="1:6" ht="57">
      <c r="A76" s="13">
        <v>9.7</v>
      </c>
      <c r="B76" s="28" t="s">
        <v>71</v>
      </c>
      <c r="C76" s="15" t="s">
        <v>11</v>
      </c>
      <c r="D76" s="16">
        <v>1</v>
      </c>
      <c r="E76" s="17"/>
      <c r="F76" s="18">
        <f t="shared" si="4"/>
        <v>0</v>
      </c>
    </row>
    <row r="77" spans="1:6" ht="128.25">
      <c r="A77" s="13">
        <v>9.8</v>
      </c>
      <c r="B77" s="28" t="s">
        <v>90</v>
      </c>
      <c r="C77" s="15" t="s">
        <v>11</v>
      </c>
      <c r="D77" s="16">
        <v>2</v>
      </c>
      <c r="E77" s="17"/>
      <c r="F77" s="18">
        <f t="shared" si="4"/>
        <v>0</v>
      </c>
    </row>
    <row r="78" spans="1:6" ht="128.25">
      <c r="A78" s="13">
        <v>9.9</v>
      </c>
      <c r="B78" s="28" t="s">
        <v>91</v>
      </c>
      <c r="C78" s="15" t="s">
        <v>11</v>
      </c>
      <c r="D78" s="16">
        <v>3</v>
      </c>
      <c r="E78" s="17"/>
      <c r="F78" s="18">
        <f t="shared" si="4"/>
        <v>0</v>
      </c>
    </row>
    <row r="79" spans="1:6" ht="57">
      <c r="A79" s="26">
        <v>9.1</v>
      </c>
      <c r="B79" s="47" t="s">
        <v>92</v>
      </c>
      <c r="C79" s="48" t="s">
        <v>11</v>
      </c>
      <c r="D79" s="49">
        <v>2</v>
      </c>
      <c r="E79" s="17"/>
      <c r="F79" s="18">
        <f t="shared" si="4"/>
        <v>0</v>
      </c>
    </row>
    <row r="80" spans="1:6" ht="114">
      <c r="A80" s="26">
        <v>9.11</v>
      </c>
      <c r="B80" s="28" t="s">
        <v>93</v>
      </c>
      <c r="C80" s="15" t="s">
        <v>11</v>
      </c>
      <c r="D80" s="16">
        <v>1</v>
      </c>
      <c r="E80" s="17"/>
      <c r="F80" s="18">
        <f t="shared" si="4"/>
        <v>0</v>
      </c>
    </row>
    <row r="81" spans="1:6" ht="57">
      <c r="A81" s="26">
        <v>9.12</v>
      </c>
      <c r="B81" s="28" t="s">
        <v>96</v>
      </c>
      <c r="C81" s="15" t="s">
        <v>11</v>
      </c>
      <c r="D81" s="16">
        <v>4</v>
      </c>
      <c r="E81" s="17"/>
      <c r="F81" s="18">
        <f t="shared" si="4"/>
        <v>0</v>
      </c>
    </row>
    <row r="82" spans="1:6" ht="57">
      <c r="A82" s="26">
        <v>9.13</v>
      </c>
      <c r="B82" s="28" t="s">
        <v>97</v>
      </c>
      <c r="C82" s="15" t="s">
        <v>11</v>
      </c>
      <c r="D82" s="16">
        <v>1</v>
      </c>
      <c r="E82" s="17"/>
      <c r="F82" s="18">
        <f t="shared" si="4"/>
        <v>0</v>
      </c>
    </row>
    <row r="83" spans="1:6" ht="57">
      <c r="A83" s="26">
        <v>9.14</v>
      </c>
      <c r="B83" s="28" t="s">
        <v>98</v>
      </c>
      <c r="C83" s="15" t="s">
        <v>11</v>
      </c>
      <c r="D83" s="16">
        <v>2</v>
      </c>
      <c r="E83" s="17"/>
      <c r="F83" s="18">
        <f t="shared" si="4"/>
        <v>0</v>
      </c>
    </row>
    <row r="84" spans="1:6" ht="57">
      <c r="A84" s="26">
        <v>9.15</v>
      </c>
      <c r="B84" s="28" t="s">
        <v>99</v>
      </c>
      <c r="C84" s="15" t="s">
        <v>11</v>
      </c>
      <c r="D84" s="16">
        <v>1</v>
      </c>
      <c r="E84" s="17"/>
      <c r="F84" s="18">
        <f t="shared" si="4"/>
        <v>0</v>
      </c>
    </row>
    <row r="85" spans="1:6" ht="15">
      <c r="A85" s="19"/>
      <c r="B85" s="46"/>
      <c r="C85" s="21"/>
      <c r="D85" s="22"/>
      <c r="E85" s="23"/>
      <c r="F85" s="24"/>
    </row>
    <row r="86" spans="1:6" ht="15">
      <c r="A86" s="27" t="s">
        <v>36</v>
      </c>
      <c r="B86" s="45" t="s">
        <v>101</v>
      </c>
      <c r="C86" s="21"/>
      <c r="D86" s="22"/>
      <c r="E86" s="23"/>
      <c r="F86" s="24"/>
    </row>
    <row r="87" spans="1:6" ht="71.25">
      <c r="A87" s="13">
        <v>10.1</v>
      </c>
      <c r="B87" s="14" t="s">
        <v>94</v>
      </c>
      <c r="C87" s="15" t="s">
        <v>20</v>
      </c>
      <c r="D87" s="16">
        <v>6</v>
      </c>
      <c r="E87" s="17"/>
      <c r="F87" s="18">
        <f>+E87*D87</f>
        <v>0</v>
      </c>
    </row>
    <row r="88" spans="1:6" ht="85.5">
      <c r="A88" s="13">
        <v>10.2</v>
      </c>
      <c r="B88" s="14" t="s">
        <v>95</v>
      </c>
      <c r="C88" s="15" t="s">
        <v>20</v>
      </c>
      <c r="D88" s="16">
        <v>10</v>
      </c>
      <c r="E88" s="17"/>
      <c r="F88" s="18">
        <f>+E88*D88</f>
        <v>0</v>
      </c>
    </row>
    <row r="89" spans="1:6" ht="15">
      <c r="A89" s="19"/>
      <c r="B89" s="46"/>
      <c r="C89" s="21"/>
      <c r="D89" s="22"/>
      <c r="E89" s="23"/>
      <c r="F89" s="24"/>
    </row>
    <row r="90" spans="1:6" ht="15">
      <c r="A90" s="19" t="s">
        <v>72</v>
      </c>
      <c r="B90" s="20" t="s">
        <v>31</v>
      </c>
      <c r="C90" s="21"/>
      <c r="D90" s="22"/>
      <c r="E90" s="23"/>
      <c r="F90" s="18"/>
    </row>
    <row r="91" spans="1:6" ht="14.25">
      <c r="A91" s="13">
        <v>11.1</v>
      </c>
      <c r="B91" s="14" t="s">
        <v>32</v>
      </c>
      <c r="C91" s="15" t="s">
        <v>37</v>
      </c>
      <c r="D91" s="16">
        <v>1</v>
      </c>
      <c r="E91" s="17"/>
      <c r="F91" s="18">
        <f>+E91*D91</f>
        <v>0</v>
      </c>
    </row>
    <row r="92" spans="1:6" ht="15">
      <c r="A92" s="19"/>
      <c r="B92" s="46"/>
      <c r="C92" s="21"/>
      <c r="D92" s="22"/>
      <c r="E92" s="23"/>
      <c r="F92" s="24"/>
    </row>
    <row r="93" spans="1:6" ht="15">
      <c r="A93" s="31"/>
      <c r="B93" s="20" t="s">
        <v>33</v>
      </c>
      <c r="C93" s="21"/>
      <c r="D93" s="16"/>
      <c r="E93" s="32"/>
      <c r="F93" s="24">
        <f>SUM(F10:F92)</f>
        <v>0</v>
      </c>
    </row>
    <row r="94" spans="1:6" ht="15">
      <c r="A94" s="33"/>
      <c r="B94" s="34" t="s">
        <v>108</v>
      </c>
      <c r="C94" s="15"/>
      <c r="D94" s="16"/>
      <c r="E94" s="32"/>
      <c r="F94" s="24">
        <f>+F93*0</f>
        <v>0</v>
      </c>
    </row>
    <row r="95" spans="1:6" ht="15">
      <c r="A95" s="33"/>
      <c r="B95" s="20" t="s">
        <v>100</v>
      </c>
      <c r="C95" s="15"/>
      <c r="D95" s="35"/>
      <c r="E95" s="35"/>
      <c r="F95" s="24">
        <f>+F94+F93</f>
        <v>0</v>
      </c>
    </row>
    <row r="96" spans="1:6" ht="15">
      <c r="A96" s="33"/>
      <c r="B96" s="34" t="s">
        <v>109</v>
      </c>
      <c r="C96" s="15"/>
      <c r="D96" s="32"/>
      <c r="E96" s="32"/>
      <c r="F96" s="24">
        <f>+(F93*0)*0.16</f>
        <v>0</v>
      </c>
    </row>
    <row r="97" spans="1:6" ht="15">
      <c r="A97" s="36"/>
      <c r="B97" s="34" t="s">
        <v>35</v>
      </c>
      <c r="C97" s="21"/>
      <c r="D97" s="32"/>
      <c r="E97" s="35"/>
      <c r="F97" s="24">
        <f>+F96+F95</f>
        <v>0</v>
      </c>
    </row>
    <row r="98" spans="1:6" ht="14.25">
      <c r="A98" s="37"/>
      <c r="B98" s="37"/>
      <c r="C98" s="37"/>
      <c r="D98" s="37"/>
      <c r="E98" s="37"/>
      <c r="F98" s="37"/>
    </row>
    <row r="99" spans="1:6" ht="14.25">
      <c r="A99" s="37"/>
      <c r="B99" s="37"/>
      <c r="C99" s="37"/>
      <c r="D99" s="37"/>
      <c r="E99" s="37"/>
      <c r="F99" s="50"/>
    </row>
    <row r="102" spans="1:6" ht="14.25">
      <c r="A102" s="37"/>
      <c r="B102" s="37"/>
      <c r="C102" s="37"/>
      <c r="D102" s="37"/>
      <c r="E102" s="37"/>
      <c r="F102" s="37"/>
    </row>
    <row r="103" spans="1:6" ht="14.25">
      <c r="A103" s="37"/>
      <c r="B103" s="37"/>
      <c r="C103" s="37"/>
      <c r="D103" s="37"/>
      <c r="E103" s="37"/>
      <c r="F103" s="37"/>
    </row>
    <row r="104" spans="1:6" ht="14.25">
      <c r="A104" s="37"/>
      <c r="B104" s="52"/>
      <c r="C104" s="52"/>
      <c r="D104" s="52"/>
      <c r="E104" s="52"/>
      <c r="F104" s="52"/>
    </row>
    <row r="105" spans="1:6" ht="14.25">
      <c r="A105" s="37"/>
      <c r="B105" s="52"/>
      <c r="C105" s="52"/>
      <c r="D105" s="52"/>
      <c r="E105" s="52"/>
      <c r="F105" s="37"/>
    </row>
    <row r="106" spans="1:6" ht="14.25">
      <c r="A106" s="37"/>
      <c r="B106" s="37"/>
      <c r="C106" s="37"/>
      <c r="D106" s="37"/>
      <c r="E106" s="37"/>
      <c r="F106" s="37"/>
    </row>
    <row r="107" spans="1:6" ht="14.25">
      <c r="A107" s="37"/>
      <c r="B107" s="37"/>
      <c r="C107" s="37"/>
      <c r="D107" s="37"/>
      <c r="E107" s="37"/>
      <c r="F107" s="37"/>
    </row>
    <row r="108" spans="1:6" ht="14.25">
      <c r="A108" s="37"/>
      <c r="B108" s="37"/>
      <c r="C108" s="37"/>
      <c r="D108" s="37"/>
      <c r="E108" s="37"/>
      <c r="F108" s="37"/>
    </row>
    <row r="109" spans="1:6" ht="14.25">
      <c r="A109" s="37"/>
      <c r="B109" s="37"/>
      <c r="C109" s="37"/>
      <c r="D109" s="37"/>
      <c r="E109" s="37"/>
      <c r="F109" s="37"/>
    </row>
    <row r="110" spans="1:6" ht="14.25">
      <c r="A110" s="37"/>
      <c r="B110" s="37"/>
      <c r="C110" s="37"/>
      <c r="D110" s="37"/>
      <c r="E110" s="37"/>
      <c r="F110" s="37"/>
    </row>
    <row r="111" spans="1:6" ht="14.25">
      <c r="A111" s="37"/>
      <c r="B111" s="37"/>
      <c r="C111" s="37"/>
      <c r="D111" s="37"/>
      <c r="E111" s="37"/>
      <c r="F111" s="37"/>
    </row>
    <row r="112" spans="1:6" ht="14.25">
      <c r="A112" s="37"/>
      <c r="B112" s="37"/>
      <c r="C112" s="37"/>
      <c r="D112" s="37"/>
      <c r="E112" s="37"/>
      <c r="F112" s="37"/>
    </row>
    <row r="113" spans="1:6" ht="14.25">
      <c r="A113" s="37"/>
      <c r="B113" s="37"/>
      <c r="C113" s="37"/>
      <c r="D113" s="37"/>
      <c r="E113" s="37"/>
      <c r="F113" s="37"/>
    </row>
    <row r="114" spans="1:6" ht="14.25">
      <c r="A114" s="37"/>
      <c r="B114" s="37"/>
      <c r="C114" s="37"/>
      <c r="D114" s="37"/>
      <c r="E114" s="37"/>
      <c r="F114" s="37"/>
    </row>
    <row r="115" spans="1:6" ht="14.25">
      <c r="A115" s="37"/>
      <c r="B115" s="37"/>
      <c r="C115" s="37"/>
      <c r="D115" s="37"/>
      <c r="E115" s="37"/>
      <c r="F115" s="37"/>
    </row>
    <row r="116" spans="1:6" ht="14.25">
      <c r="A116" s="37"/>
      <c r="B116" s="37"/>
      <c r="C116" s="37"/>
      <c r="D116" s="37"/>
      <c r="E116" s="37"/>
      <c r="F116" s="37"/>
    </row>
    <row r="117" spans="1:6" ht="14.25">
      <c r="A117" s="37"/>
      <c r="B117" s="37"/>
      <c r="C117" s="37"/>
      <c r="D117" s="37"/>
      <c r="E117" s="37"/>
      <c r="F117" s="37"/>
    </row>
    <row r="118" spans="1:6" ht="14.25">
      <c r="A118" s="37"/>
      <c r="B118" s="37"/>
      <c r="C118" s="37"/>
      <c r="D118" s="37"/>
      <c r="E118" s="37"/>
      <c r="F118" s="37"/>
    </row>
    <row r="119" spans="1:6" ht="14.25">
      <c r="A119" s="37"/>
      <c r="B119" s="37"/>
      <c r="C119" s="37"/>
      <c r="D119" s="37"/>
      <c r="E119" s="37"/>
      <c r="F119" s="37"/>
    </row>
    <row r="120" spans="1:6" ht="14.25">
      <c r="A120" s="37"/>
      <c r="B120" s="37"/>
      <c r="C120" s="37"/>
      <c r="D120" s="37"/>
      <c r="E120" s="37"/>
      <c r="F120" s="37"/>
    </row>
    <row r="121" spans="1:6" ht="14.25">
      <c r="A121" s="37"/>
      <c r="B121" s="37"/>
      <c r="C121" s="37"/>
      <c r="D121" s="37"/>
      <c r="E121" s="37"/>
      <c r="F121" s="37"/>
    </row>
    <row r="122" spans="1:6" ht="14.25">
      <c r="A122" s="37"/>
      <c r="B122" s="37"/>
      <c r="C122" s="37"/>
      <c r="D122" s="37"/>
      <c r="E122" s="37"/>
      <c r="F122" s="37"/>
    </row>
    <row r="123" spans="1:6" ht="14.25">
      <c r="A123" s="37"/>
      <c r="B123" s="37"/>
      <c r="C123" s="37"/>
      <c r="D123" s="37"/>
      <c r="E123" s="37"/>
      <c r="F123" s="37"/>
    </row>
    <row r="124" spans="1:6" ht="14.25">
      <c r="A124" s="37"/>
      <c r="B124" s="37"/>
      <c r="C124" s="37"/>
      <c r="D124" s="37"/>
      <c r="E124" s="37"/>
      <c r="F124" s="37"/>
    </row>
    <row r="125" spans="1:6" ht="14.25">
      <c r="A125" s="37"/>
      <c r="B125" s="37"/>
      <c r="C125" s="37"/>
      <c r="D125" s="37"/>
      <c r="E125" s="37"/>
      <c r="F125" s="37"/>
    </row>
    <row r="126" spans="1:6" ht="14.25">
      <c r="A126" s="37"/>
      <c r="B126" s="37"/>
      <c r="C126" s="37"/>
      <c r="D126" s="37"/>
      <c r="E126" s="37"/>
      <c r="F126" s="37"/>
    </row>
    <row r="127" spans="1:6" ht="14.25">
      <c r="A127" s="37"/>
      <c r="B127" s="37"/>
      <c r="C127" s="37"/>
      <c r="D127" s="37"/>
      <c r="E127" s="37"/>
      <c r="F127" s="37"/>
    </row>
    <row r="128" spans="1:6" ht="14.25">
      <c r="A128" s="37"/>
      <c r="B128" s="37"/>
      <c r="C128" s="37"/>
      <c r="D128" s="37"/>
      <c r="E128" s="37"/>
      <c r="F128" s="37"/>
    </row>
    <row r="129" spans="1:6" ht="14.25">
      <c r="A129" s="37"/>
      <c r="B129" s="37"/>
      <c r="C129" s="37"/>
      <c r="D129" s="37"/>
      <c r="E129" s="37"/>
      <c r="F129" s="37"/>
    </row>
    <row r="130" spans="1:6" ht="14.25">
      <c r="A130" s="37"/>
      <c r="B130" s="37"/>
      <c r="C130" s="37"/>
      <c r="D130" s="37"/>
      <c r="E130" s="37"/>
      <c r="F130" s="37"/>
    </row>
    <row r="131" spans="1:6" ht="14.25">
      <c r="A131" s="37"/>
      <c r="B131" s="37"/>
      <c r="C131" s="37"/>
      <c r="D131" s="37"/>
      <c r="E131" s="37"/>
      <c r="F131" s="37"/>
    </row>
    <row r="132" spans="1:6" ht="14.25">
      <c r="A132" s="37"/>
      <c r="B132" s="37"/>
      <c r="C132" s="37"/>
      <c r="D132" s="37"/>
      <c r="E132" s="37"/>
      <c r="F132" s="37"/>
    </row>
    <row r="133" spans="1:6" ht="14.25">
      <c r="A133" s="37"/>
      <c r="B133" s="37"/>
      <c r="C133" s="37"/>
      <c r="D133" s="37"/>
      <c r="E133" s="37"/>
      <c r="F133" s="37"/>
    </row>
    <row r="134" spans="1:6" ht="14.25">
      <c r="A134" s="37"/>
      <c r="B134" s="37"/>
      <c r="C134" s="37"/>
      <c r="D134" s="37"/>
      <c r="E134" s="37"/>
      <c r="F134" s="37"/>
    </row>
    <row r="135" spans="1:6" ht="14.25">
      <c r="A135" s="37"/>
      <c r="B135" s="37"/>
      <c r="C135" s="37"/>
      <c r="D135" s="37"/>
      <c r="E135" s="37"/>
      <c r="F135" s="37"/>
    </row>
    <row r="136" spans="1:6" ht="14.25">
      <c r="A136" s="37"/>
      <c r="B136" s="37"/>
      <c r="C136" s="37"/>
      <c r="D136" s="37"/>
      <c r="E136" s="37"/>
      <c r="F136" s="37"/>
    </row>
    <row r="137" spans="1:6" ht="14.25">
      <c r="A137" s="37"/>
      <c r="B137" s="37"/>
      <c r="C137" s="37"/>
      <c r="D137" s="37"/>
      <c r="E137" s="37"/>
      <c r="F137" s="37"/>
    </row>
    <row r="138" spans="1:6" ht="14.25">
      <c r="A138" s="37"/>
      <c r="B138" s="37"/>
      <c r="C138" s="37"/>
      <c r="D138" s="37"/>
      <c r="E138" s="37"/>
      <c r="F138" s="37"/>
    </row>
    <row r="139" spans="1:6" ht="14.25">
      <c r="A139" s="37"/>
      <c r="B139" s="37"/>
      <c r="C139" s="37"/>
      <c r="D139" s="37"/>
      <c r="E139" s="37"/>
      <c r="F139" s="37"/>
    </row>
    <row r="140" spans="1:6" ht="14.25">
      <c r="A140" s="37"/>
      <c r="B140" s="37"/>
      <c r="C140" s="37"/>
      <c r="D140" s="37"/>
      <c r="E140" s="37"/>
      <c r="F140" s="37"/>
    </row>
    <row r="141" spans="1:6" ht="14.25">
      <c r="A141" s="37"/>
      <c r="B141" s="37"/>
      <c r="C141" s="37"/>
      <c r="D141" s="37"/>
      <c r="E141" s="37"/>
      <c r="F141" s="37"/>
    </row>
    <row r="142" spans="1:6" ht="14.25">
      <c r="A142" s="37"/>
      <c r="B142" s="37"/>
      <c r="C142" s="37"/>
      <c r="D142" s="37"/>
      <c r="E142" s="37"/>
      <c r="F142" s="37"/>
    </row>
    <row r="143" spans="1:6" ht="14.25">
      <c r="A143" s="37"/>
      <c r="B143" s="37"/>
      <c r="C143" s="37"/>
      <c r="D143" s="37"/>
      <c r="E143" s="37"/>
      <c r="F143" s="37"/>
    </row>
    <row r="144" spans="1:6" ht="14.25">
      <c r="A144" s="37"/>
      <c r="B144" s="37"/>
      <c r="C144" s="37"/>
      <c r="D144" s="37"/>
      <c r="E144" s="37"/>
      <c r="F144" s="37"/>
    </row>
    <row r="145" spans="1:6" ht="14.25">
      <c r="A145" s="37"/>
      <c r="B145" s="37"/>
      <c r="C145" s="37"/>
      <c r="D145" s="37"/>
      <c r="E145" s="37"/>
      <c r="F145" s="37"/>
    </row>
    <row r="146" spans="1:6" ht="14.25">
      <c r="A146" s="37"/>
      <c r="B146" s="37"/>
      <c r="C146" s="37"/>
      <c r="D146" s="37"/>
      <c r="E146" s="37"/>
      <c r="F146" s="37"/>
    </row>
    <row r="147" spans="1:6" ht="14.25">
      <c r="A147" s="37"/>
      <c r="B147" s="37"/>
      <c r="C147" s="37"/>
      <c r="D147" s="37"/>
      <c r="E147" s="37"/>
      <c r="F147" s="37"/>
    </row>
    <row r="148" spans="1:6" ht="14.25">
      <c r="A148" s="37"/>
      <c r="B148" s="37"/>
      <c r="C148" s="37"/>
      <c r="D148" s="37"/>
      <c r="E148" s="37"/>
      <c r="F148" s="37"/>
    </row>
    <row r="149" spans="1:6" ht="14.25">
      <c r="A149" s="37"/>
      <c r="B149" s="37"/>
      <c r="C149" s="37"/>
      <c r="D149" s="37"/>
      <c r="E149" s="37"/>
      <c r="F149" s="37"/>
    </row>
    <row r="150" spans="1:6" ht="14.25">
      <c r="A150" s="37"/>
      <c r="B150" s="37"/>
      <c r="C150" s="37"/>
      <c r="D150" s="37"/>
      <c r="E150" s="37"/>
      <c r="F150" s="37"/>
    </row>
    <row r="151" spans="1:6" ht="14.25">
      <c r="A151" s="37"/>
      <c r="B151" s="37"/>
      <c r="C151" s="37"/>
      <c r="D151" s="37"/>
      <c r="E151" s="37"/>
      <c r="F151" s="37"/>
    </row>
    <row r="152" spans="1:6" ht="14.25">
      <c r="A152" s="37"/>
      <c r="B152" s="37"/>
      <c r="C152" s="37"/>
      <c r="D152" s="37"/>
      <c r="E152" s="37"/>
      <c r="F152" s="37"/>
    </row>
    <row r="153" spans="1:6" ht="14.25">
      <c r="A153" s="37"/>
      <c r="B153" s="37"/>
      <c r="C153" s="37"/>
      <c r="D153" s="37"/>
      <c r="E153" s="37"/>
      <c r="F153" s="37"/>
    </row>
    <row r="154" spans="1:6" ht="14.25">
      <c r="A154" s="37"/>
      <c r="B154" s="37"/>
      <c r="C154" s="37"/>
      <c r="D154" s="37"/>
      <c r="E154" s="37"/>
      <c r="F154" s="37"/>
    </row>
    <row r="155" spans="1:6" ht="14.25">
      <c r="A155" s="37"/>
      <c r="B155" s="37"/>
      <c r="C155" s="37"/>
      <c r="D155" s="37"/>
      <c r="E155" s="37"/>
      <c r="F155" s="37"/>
    </row>
    <row r="156" spans="1:6" ht="14.25">
      <c r="A156" s="37"/>
      <c r="B156" s="37"/>
      <c r="C156" s="37"/>
      <c r="D156" s="37"/>
      <c r="E156" s="37"/>
      <c r="F156" s="37"/>
    </row>
    <row r="157" spans="1:6" ht="14.25">
      <c r="A157" s="37"/>
      <c r="B157" s="37"/>
      <c r="C157" s="37"/>
      <c r="D157" s="37"/>
      <c r="E157" s="37"/>
      <c r="F157" s="37"/>
    </row>
    <row r="158" spans="1:6" ht="14.25">
      <c r="A158" s="37"/>
      <c r="B158" s="37"/>
      <c r="C158" s="37"/>
      <c r="D158" s="37"/>
      <c r="E158" s="37"/>
      <c r="F158" s="37"/>
    </row>
    <row r="159" spans="1:6" ht="14.25">
      <c r="A159" s="37"/>
      <c r="B159" s="37"/>
      <c r="C159" s="37"/>
      <c r="D159" s="37"/>
      <c r="E159" s="37"/>
      <c r="F159" s="37"/>
    </row>
    <row r="160" spans="1:6" ht="14.25">
      <c r="A160" s="37"/>
      <c r="B160" s="37"/>
      <c r="C160" s="37"/>
      <c r="D160" s="37"/>
      <c r="E160" s="37"/>
      <c r="F160" s="37"/>
    </row>
    <row r="161" spans="1:6" ht="14.25">
      <c r="A161" s="37"/>
      <c r="B161" s="37"/>
      <c r="C161" s="37"/>
      <c r="D161" s="37"/>
      <c r="E161" s="37"/>
      <c r="F161" s="37"/>
    </row>
    <row r="162" spans="1:6" ht="14.25">
      <c r="A162" s="37"/>
      <c r="B162" s="37"/>
      <c r="C162" s="37"/>
      <c r="D162" s="37"/>
      <c r="E162" s="37"/>
      <c r="F162" s="37"/>
    </row>
    <row r="163" spans="1:6" ht="14.25">
      <c r="A163" s="37"/>
      <c r="B163" s="37"/>
      <c r="C163" s="37"/>
      <c r="D163" s="37"/>
      <c r="E163" s="37"/>
      <c r="F163" s="37"/>
    </row>
    <row r="164" spans="1:6" ht="14.25">
      <c r="A164" s="37"/>
      <c r="B164" s="37"/>
      <c r="C164" s="37"/>
      <c r="D164" s="37"/>
      <c r="E164" s="37"/>
      <c r="F164" s="37"/>
    </row>
    <row r="165" spans="1:6" ht="14.25">
      <c r="A165" s="37"/>
      <c r="B165" s="37"/>
      <c r="C165" s="37"/>
      <c r="D165" s="37"/>
      <c r="E165" s="37"/>
      <c r="F165" s="37"/>
    </row>
    <row r="166" spans="1:6" ht="14.25">
      <c r="A166" s="37"/>
      <c r="B166" s="37"/>
      <c r="C166" s="37"/>
      <c r="D166" s="37"/>
      <c r="E166" s="37"/>
      <c r="F166" s="37"/>
    </row>
    <row r="167" spans="1:6" ht="14.25">
      <c r="A167" s="37"/>
      <c r="B167" s="37"/>
      <c r="C167" s="37"/>
      <c r="D167" s="37"/>
      <c r="E167" s="37"/>
      <c r="F167" s="37"/>
    </row>
    <row r="168" spans="1:6" ht="14.25">
      <c r="A168" s="37"/>
      <c r="B168" s="37"/>
      <c r="C168" s="37"/>
      <c r="D168" s="37"/>
      <c r="E168" s="37"/>
      <c r="F168" s="37"/>
    </row>
    <row r="169" spans="1:6" ht="14.25">
      <c r="A169" s="37"/>
      <c r="B169" s="37"/>
      <c r="C169" s="37"/>
      <c r="D169" s="37"/>
      <c r="E169" s="37"/>
      <c r="F169" s="37"/>
    </row>
    <row r="170" spans="1:6" ht="14.25">
      <c r="A170" s="37"/>
      <c r="B170" s="37"/>
      <c r="C170" s="37"/>
      <c r="D170" s="37"/>
      <c r="E170" s="37"/>
      <c r="F170" s="37"/>
    </row>
    <row r="171" spans="1:6" ht="14.25">
      <c r="A171" s="37"/>
      <c r="B171" s="37"/>
      <c r="C171" s="37"/>
      <c r="D171" s="37"/>
      <c r="E171" s="37"/>
      <c r="F171" s="37"/>
    </row>
    <row r="172" spans="1:6" ht="14.25">
      <c r="A172" s="37"/>
      <c r="B172" s="37"/>
      <c r="C172" s="37"/>
      <c r="D172" s="37"/>
      <c r="E172" s="37"/>
      <c r="F172" s="37"/>
    </row>
    <row r="173" spans="1:6" ht="14.25">
      <c r="A173" s="37"/>
      <c r="B173" s="37"/>
      <c r="C173" s="37"/>
      <c r="D173" s="37"/>
      <c r="E173" s="37"/>
      <c r="F173" s="37"/>
    </row>
    <row r="174" spans="1:6" ht="14.25">
      <c r="A174" s="37"/>
      <c r="B174" s="37"/>
      <c r="C174" s="37"/>
      <c r="D174" s="37"/>
      <c r="E174" s="37"/>
      <c r="F174" s="37"/>
    </row>
    <row r="175" spans="1:6" ht="14.25">
      <c r="A175" s="37"/>
      <c r="B175" s="37"/>
      <c r="C175" s="37"/>
      <c r="D175" s="37"/>
      <c r="E175" s="37"/>
      <c r="F175" s="37"/>
    </row>
    <row r="176" spans="1:6" ht="14.25">
      <c r="A176" s="37"/>
      <c r="B176" s="37"/>
      <c r="C176" s="37"/>
      <c r="D176" s="37"/>
      <c r="E176" s="37"/>
      <c r="F176" s="37"/>
    </row>
    <row r="177" spans="1:6" ht="14.25">
      <c r="A177" s="37"/>
      <c r="B177" s="37"/>
      <c r="C177" s="37"/>
      <c r="D177" s="37"/>
      <c r="E177" s="37"/>
      <c r="F177" s="37"/>
    </row>
    <row r="178" spans="1:6" ht="14.25">
      <c r="A178" s="37"/>
      <c r="B178" s="37"/>
      <c r="C178" s="37"/>
      <c r="D178" s="37"/>
      <c r="E178" s="37"/>
      <c r="F178" s="37"/>
    </row>
    <row r="179" spans="1:6" ht="14.25">
      <c r="A179" s="37"/>
      <c r="B179" s="37"/>
      <c r="C179" s="37"/>
      <c r="D179" s="37"/>
      <c r="E179" s="37"/>
      <c r="F179" s="37"/>
    </row>
    <row r="180" spans="1:6" ht="14.25">
      <c r="A180" s="37"/>
      <c r="B180" s="37"/>
      <c r="C180" s="37"/>
      <c r="D180" s="37"/>
      <c r="E180" s="37"/>
      <c r="F180" s="37"/>
    </row>
    <row r="181" spans="1:6" ht="14.25">
      <c r="A181" s="37"/>
      <c r="B181" s="37"/>
      <c r="C181" s="37"/>
      <c r="D181" s="37"/>
      <c r="E181" s="37"/>
      <c r="F181" s="37"/>
    </row>
    <row r="182" spans="1:6" ht="14.25">
      <c r="A182" s="37"/>
      <c r="B182" s="37"/>
      <c r="C182" s="37"/>
      <c r="D182" s="37"/>
      <c r="E182" s="37"/>
      <c r="F182" s="37"/>
    </row>
    <row r="183" spans="1:6" ht="14.25">
      <c r="A183" s="37"/>
      <c r="B183" s="37"/>
      <c r="C183" s="37"/>
      <c r="D183" s="37"/>
      <c r="E183" s="37"/>
      <c r="F183" s="37"/>
    </row>
    <row r="184" spans="1:6" ht="14.25">
      <c r="A184" s="37"/>
      <c r="B184" s="37"/>
      <c r="C184" s="37"/>
      <c r="D184" s="37"/>
      <c r="E184" s="37"/>
      <c r="F184" s="37"/>
    </row>
    <row r="185" spans="1:6" ht="14.25">
      <c r="A185" s="37"/>
      <c r="B185" s="37"/>
      <c r="C185" s="37"/>
      <c r="D185" s="37"/>
      <c r="E185" s="37"/>
      <c r="F185" s="37"/>
    </row>
    <row r="186" spans="1:6" ht="14.25">
      <c r="A186" s="37"/>
      <c r="B186" s="37"/>
      <c r="C186" s="37"/>
      <c r="D186" s="37"/>
      <c r="E186" s="37"/>
      <c r="F186" s="37"/>
    </row>
    <row r="187" spans="1:6" ht="14.25">
      <c r="A187" s="37"/>
      <c r="B187" s="37"/>
      <c r="C187" s="37"/>
      <c r="D187" s="37"/>
      <c r="E187" s="37"/>
      <c r="F187" s="37"/>
    </row>
    <row r="188" spans="1:6" ht="14.25">
      <c r="A188" s="37"/>
      <c r="B188" s="37"/>
      <c r="C188" s="37"/>
      <c r="D188" s="37"/>
      <c r="E188" s="37"/>
      <c r="F188" s="37"/>
    </row>
    <row r="189" spans="1:6" ht="14.25">
      <c r="A189" s="37"/>
      <c r="B189" s="37"/>
      <c r="C189" s="37"/>
      <c r="D189" s="37"/>
      <c r="E189" s="37"/>
      <c r="F189" s="37"/>
    </row>
    <row r="190" spans="1:6" ht="14.25">
      <c r="A190" s="37"/>
      <c r="B190" s="37"/>
      <c r="C190" s="37"/>
      <c r="D190" s="37"/>
      <c r="E190" s="37"/>
      <c r="F190" s="37"/>
    </row>
  </sheetData>
  <sheetProtection/>
  <mergeCells count="4">
    <mergeCell ref="D8:E8"/>
    <mergeCell ref="B104:F104"/>
    <mergeCell ref="B105:E105"/>
    <mergeCell ref="A5:F5"/>
  </mergeCells>
  <printOptions horizontalCentered="1"/>
  <pageMargins left="0.3937007874015748" right="0.3937007874015748" top="0.3937007874015748" bottom="0.1968503937007874" header="0" footer="0"/>
  <pageSetup horizontalDpi="300" verticalDpi="300" orientation="portrait" scale="85"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F189"/>
  <sheetViews>
    <sheetView zoomScalePageLayoutView="0" workbookViewId="0" topLeftCell="A73">
      <selection activeCell="E105" sqref="E105"/>
    </sheetView>
  </sheetViews>
  <sheetFormatPr defaultColWidth="11.421875" defaultRowHeight="12.75"/>
  <cols>
    <col min="1" max="1" width="6.140625" style="1" bestFit="1" customWidth="1"/>
    <col min="2" max="2" width="53.57421875" style="1" customWidth="1"/>
    <col min="3" max="3" width="6.8515625" style="1" bestFit="1" customWidth="1"/>
    <col min="4" max="4" width="7.28125" style="1" bestFit="1" customWidth="1"/>
    <col min="5" max="5" width="14.140625" style="1" bestFit="1" customWidth="1"/>
    <col min="6" max="6" width="20.28125" style="1" bestFit="1" customWidth="1"/>
  </cols>
  <sheetData>
    <row r="1" spans="2:4" ht="12.75">
      <c r="B1" s="2" t="s">
        <v>5</v>
      </c>
      <c r="C1" s="2"/>
      <c r="D1" s="3"/>
    </row>
    <row r="2" spans="2:4" ht="12.75">
      <c r="B2" s="2" t="s">
        <v>6</v>
      </c>
      <c r="C2" s="2"/>
      <c r="D2" s="3"/>
    </row>
    <row r="3" spans="2:4" ht="12.75">
      <c r="B3" s="2" t="s">
        <v>7</v>
      </c>
      <c r="C3" s="2"/>
      <c r="D3" s="3"/>
    </row>
    <row r="4" spans="2:4" ht="12.75">
      <c r="B4" s="2" t="s">
        <v>8</v>
      </c>
      <c r="C4" s="2"/>
      <c r="D4" s="4"/>
    </row>
    <row r="5" spans="1:6" ht="12.75">
      <c r="A5" s="5" t="s">
        <v>102</v>
      </c>
      <c r="B5" s="6"/>
      <c r="C5" s="6"/>
      <c r="D5" s="6"/>
      <c r="E5" s="6"/>
      <c r="F5" s="6"/>
    </row>
    <row r="6" spans="1:6" ht="12.75">
      <c r="A6" s="5" t="s">
        <v>64</v>
      </c>
      <c r="B6" s="6"/>
      <c r="C6" s="6"/>
      <c r="D6" s="6"/>
      <c r="E6" s="6"/>
      <c r="F6" s="6"/>
    </row>
    <row r="7" spans="1:6" ht="15.75">
      <c r="A7" s="7"/>
      <c r="B7" s="8"/>
      <c r="C7" s="7"/>
      <c r="D7" s="51"/>
      <c r="E7" s="51"/>
      <c r="F7" s="9" t="s">
        <v>106</v>
      </c>
    </row>
    <row r="8" spans="1:6" ht="12.75">
      <c r="A8" s="10" t="s">
        <v>9</v>
      </c>
      <c r="B8" s="10" t="s">
        <v>10</v>
      </c>
      <c r="C8" s="10" t="s">
        <v>11</v>
      </c>
      <c r="D8" s="10" t="s">
        <v>12</v>
      </c>
      <c r="E8" s="11" t="s">
        <v>13</v>
      </c>
      <c r="F8" s="11" t="s">
        <v>14</v>
      </c>
    </row>
    <row r="9" spans="1:6" ht="12.75">
      <c r="A9" s="10" t="s">
        <v>15</v>
      </c>
      <c r="B9" s="12" t="s">
        <v>16</v>
      </c>
      <c r="C9" s="10"/>
      <c r="D9" s="10"/>
      <c r="E9" s="11"/>
      <c r="F9" s="11"/>
    </row>
    <row r="10" spans="1:6" ht="42.75">
      <c r="A10" s="13">
        <v>1.1</v>
      </c>
      <c r="B10" s="14" t="s">
        <v>73</v>
      </c>
      <c r="C10" s="15" t="s">
        <v>20</v>
      </c>
      <c r="D10" s="16">
        <v>18</v>
      </c>
      <c r="E10" s="17">
        <v>15860</v>
      </c>
      <c r="F10" s="18">
        <f>+E10*D10</f>
        <v>285480</v>
      </c>
    </row>
    <row r="11" spans="1:6" ht="28.5">
      <c r="A11" s="13">
        <v>1.2</v>
      </c>
      <c r="B11" s="14" t="s">
        <v>74</v>
      </c>
      <c r="C11" s="15" t="s">
        <v>20</v>
      </c>
      <c r="D11" s="16">
        <v>3</v>
      </c>
      <c r="E11" s="17">
        <v>7500</v>
      </c>
      <c r="F11" s="18">
        <f aca="true" t="shared" si="0" ref="F11:F20">+E11*D11</f>
        <v>22500</v>
      </c>
    </row>
    <row r="12" spans="1:6" ht="42.75">
      <c r="A12" s="13">
        <v>1.3</v>
      </c>
      <c r="B12" s="14" t="s">
        <v>75</v>
      </c>
      <c r="C12" s="15" t="s">
        <v>17</v>
      </c>
      <c r="D12" s="16">
        <v>80</v>
      </c>
      <c r="E12" s="17">
        <v>9270</v>
      </c>
      <c r="F12" s="18">
        <f t="shared" si="0"/>
        <v>741600</v>
      </c>
    </row>
    <row r="13" spans="1:6" ht="28.5">
      <c r="A13" s="13">
        <v>1.4</v>
      </c>
      <c r="B13" s="14" t="s">
        <v>78</v>
      </c>
      <c r="C13" s="15" t="s">
        <v>17</v>
      </c>
      <c r="D13" s="16">
        <v>40</v>
      </c>
      <c r="E13" s="17">
        <v>10367</v>
      </c>
      <c r="F13" s="18">
        <f t="shared" si="0"/>
        <v>414680</v>
      </c>
    </row>
    <row r="14" spans="1:6" ht="28.5">
      <c r="A14" s="13">
        <v>1.5</v>
      </c>
      <c r="B14" s="14" t="s">
        <v>76</v>
      </c>
      <c r="C14" s="15" t="s">
        <v>11</v>
      </c>
      <c r="D14" s="16">
        <v>8</v>
      </c>
      <c r="E14" s="17">
        <v>22500</v>
      </c>
      <c r="F14" s="18">
        <f t="shared" si="0"/>
        <v>180000</v>
      </c>
    </row>
    <row r="15" spans="1:6" ht="28.5">
      <c r="A15" s="13">
        <v>1.6</v>
      </c>
      <c r="B15" s="14" t="s">
        <v>77</v>
      </c>
      <c r="C15" s="15" t="s">
        <v>11</v>
      </c>
      <c r="D15" s="16">
        <v>3</v>
      </c>
      <c r="E15" s="17">
        <v>10000</v>
      </c>
      <c r="F15" s="18">
        <f t="shared" si="0"/>
        <v>30000</v>
      </c>
    </row>
    <row r="16" spans="1:6" ht="28.5">
      <c r="A16" s="13">
        <v>1.7</v>
      </c>
      <c r="B16" s="14" t="s">
        <v>79</v>
      </c>
      <c r="C16" s="15" t="s">
        <v>11</v>
      </c>
      <c r="D16" s="16">
        <v>4</v>
      </c>
      <c r="E16" s="17">
        <v>15030</v>
      </c>
      <c r="F16" s="18">
        <f t="shared" si="0"/>
        <v>60120</v>
      </c>
    </row>
    <row r="17" spans="1:6" ht="28.5">
      <c r="A17" s="13">
        <v>1.8</v>
      </c>
      <c r="B17" s="14" t="s">
        <v>80</v>
      </c>
      <c r="C17" s="15" t="s">
        <v>20</v>
      </c>
      <c r="D17" s="16">
        <v>11</v>
      </c>
      <c r="E17" s="17">
        <v>8500</v>
      </c>
      <c r="F17" s="18">
        <f t="shared" si="0"/>
        <v>93500</v>
      </c>
    </row>
    <row r="18" spans="1:6" ht="28.5">
      <c r="A18" s="13">
        <v>1.9</v>
      </c>
      <c r="B18" s="14" t="s">
        <v>38</v>
      </c>
      <c r="C18" s="15" t="s">
        <v>17</v>
      </c>
      <c r="D18" s="16">
        <v>48</v>
      </c>
      <c r="E18" s="17">
        <v>7225</v>
      </c>
      <c r="F18" s="18">
        <f t="shared" si="0"/>
        <v>346800</v>
      </c>
    </row>
    <row r="19" spans="1:6" ht="28.5">
      <c r="A19" s="26">
        <v>1.1</v>
      </c>
      <c r="B19" s="14" t="s">
        <v>81</v>
      </c>
      <c r="C19" s="15" t="s">
        <v>17</v>
      </c>
      <c r="D19" s="16">
        <v>40</v>
      </c>
      <c r="E19" s="17">
        <v>12400</v>
      </c>
      <c r="F19" s="18">
        <f t="shared" si="0"/>
        <v>496000</v>
      </c>
    </row>
    <row r="20" spans="1:6" ht="14.25">
      <c r="A20" s="26">
        <v>1.11</v>
      </c>
      <c r="B20" s="14" t="s">
        <v>65</v>
      </c>
      <c r="C20" s="15" t="s">
        <v>11</v>
      </c>
      <c r="D20" s="16">
        <v>1</v>
      </c>
      <c r="E20" s="17">
        <v>15034</v>
      </c>
      <c r="F20" s="18">
        <f t="shared" si="0"/>
        <v>15034</v>
      </c>
    </row>
    <row r="21" spans="1:6" s="38" customFormat="1" ht="15">
      <c r="A21" s="27"/>
      <c r="B21" s="20"/>
      <c r="C21" s="21"/>
      <c r="D21" s="22"/>
      <c r="E21" s="23"/>
      <c r="F21" s="24"/>
    </row>
    <row r="22" spans="1:6" ht="15">
      <c r="A22" s="19" t="s">
        <v>18</v>
      </c>
      <c r="B22" s="20" t="s">
        <v>39</v>
      </c>
      <c r="C22" s="21"/>
      <c r="D22" s="22"/>
      <c r="E22" s="23"/>
      <c r="F22" s="24"/>
    </row>
    <row r="23" spans="1:6" ht="57">
      <c r="A23" s="13">
        <v>2.1</v>
      </c>
      <c r="B23" s="14" t="s">
        <v>58</v>
      </c>
      <c r="C23" s="15" t="s">
        <v>17</v>
      </c>
      <c r="D23" s="16">
        <v>90</v>
      </c>
      <c r="E23" s="17">
        <v>10500</v>
      </c>
      <c r="F23" s="18">
        <f aca="true" t="shared" si="1" ref="F23:F28">+E23*D23</f>
        <v>945000</v>
      </c>
    </row>
    <row r="24" spans="1:6" ht="32.25" customHeight="1">
      <c r="A24" s="13">
        <v>2.2</v>
      </c>
      <c r="B24" s="25" t="s">
        <v>60</v>
      </c>
      <c r="C24" s="15" t="s">
        <v>20</v>
      </c>
      <c r="D24" s="16">
        <v>40</v>
      </c>
      <c r="E24" s="17">
        <v>10500</v>
      </c>
      <c r="F24" s="18">
        <f t="shared" si="1"/>
        <v>420000</v>
      </c>
    </row>
    <row r="25" spans="1:6" ht="42.75">
      <c r="A25" s="13">
        <v>2.3</v>
      </c>
      <c r="B25" s="25" t="s">
        <v>59</v>
      </c>
      <c r="C25" s="15" t="s">
        <v>20</v>
      </c>
      <c r="D25" s="16">
        <v>45</v>
      </c>
      <c r="E25" s="17">
        <v>5750</v>
      </c>
      <c r="F25" s="18">
        <f t="shared" si="1"/>
        <v>258750</v>
      </c>
    </row>
    <row r="26" spans="1:6" ht="14.25">
      <c r="A26" s="13">
        <v>2.4</v>
      </c>
      <c r="B26" s="14" t="s">
        <v>40</v>
      </c>
      <c r="C26" s="15" t="s">
        <v>17</v>
      </c>
      <c r="D26" s="16">
        <v>30</v>
      </c>
      <c r="E26" s="17">
        <v>19500</v>
      </c>
      <c r="F26" s="18">
        <f t="shared" si="1"/>
        <v>585000</v>
      </c>
    </row>
    <row r="27" spans="1:6" ht="14.25">
      <c r="A27" s="13">
        <v>2.5</v>
      </c>
      <c r="B27" s="14" t="s">
        <v>41</v>
      </c>
      <c r="C27" s="15" t="s">
        <v>17</v>
      </c>
      <c r="D27" s="16">
        <v>60</v>
      </c>
      <c r="E27" s="17">
        <v>5200</v>
      </c>
      <c r="F27" s="18">
        <f t="shared" si="1"/>
        <v>312000</v>
      </c>
    </row>
    <row r="28" spans="1:6" ht="28.5">
      <c r="A28" s="13">
        <v>2.6</v>
      </c>
      <c r="B28" s="25" t="s">
        <v>42</v>
      </c>
      <c r="C28" s="15" t="s">
        <v>20</v>
      </c>
      <c r="D28" s="16">
        <v>15</v>
      </c>
      <c r="E28" s="17">
        <v>10200</v>
      </c>
      <c r="F28" s="18">
        <f t="shared" si="1"/>
        <v>153000</v>
      </c>
    </row>
    <row r="29" spans="1:6" s="38" customFormat="1" ht="15">
      <c r="A29" s="19"/>
      <c r="B29" s="46"/>
      <c r="C29" s="21"/>
      <c r="D29" s="22"/>
      <c r="E29" s="23"/>
      <c r="F29" s="24"/>
    </row>
    <row r="30" spans="1:6" ht="15">
      <c r="A30" s="27" t="s">
        <v>22</v>
      </c>
      <c r="B30" s="20" t="s">
        <v>19</v>
      </c>
      <c r="C30" s="21"/>
      <c r="D30" s="22"/>
      <c r="E30" s="23"/>
      <c r="F30" s="24"/>
    </row>
    <row r="31" spans="1:6" ht="28.5">
      <c r="A31" s="13">
        <v>3.1</v>
      </c>
      <c r="B31" s="28" t="s">
        <v>43</v>
      </c>
      <c r="C31" s="15" t="s">
        <v>17</v>
      </c>
      <c r="D31" s="16">
        <v>10</v>
      </c>
      <c r="E31" s="17">
        <v>31200</v>
      </c>
      <c r="F31" s="18">
        <f>+E31*D31</f>
        <v>312000</v>
      </c>
    </row>
    <row r="32" spans="1:6" ht="85.5">
      <c r="A32" s="13">
        <v>3.2</v>
      </c>
      <c r="B32" s="25" t="s">
        <v>82</v>
      </c>
      <c r="C32" s="15" t="s">
        <v>11</v>
      </c>
      <c r="D32" s="16">
        <v>1</v>
      </c>
      <c r="E32" s="17">
        <v>217400</v>
      </c>
      <c r="F32" s="18">
        <f>+E32*D32</f>
        <v>217400</v>
      </c>
    </row>
    <row r="33" spans="1:6" ht="171">
      <c r="A33" s="13">
        <v>3.3</v>
      </c>
      <c r="B33" s="14" t="s">
        <v>83</v>
      </c>
      <c r="C33" s="15" t="s">
        <v>17</v>
      </c>
      <c r="D33" s="16">
        <v>60</v>
      </c>
      <c r="E33" s="17">
        <v>91856</v>
      </c>
      <c r="F33" s="18">
        <f>+E33*D33</f>
        <v>5511360</v>
      </c>
    </row>
    <row r="34" spans="1:6" s="38" customFormat="1" ht="15">
      <c r="A34" s="19"/>
      <c r="B34" s="46"/>
      <c r="C34" s="21"/>
      <c r="D34" s="22"/>
      <c r="E34" s="23"/>
      <c r="F34" s="24"/>
    </row>
    <row r="35" spans="1:6" ht="15">
      <c r="A35" s="19" t="s">
        <v>23</v>
      </c>
      <c r="B35" s="39" t="s">
        <v>44</v>
      </c>
      <c r="C35" s="15"/>
      <c r="D35" s="16"/>
      <c r="E35" s="17"/>
      <c r="F35" s="18"/>
    </row>
    <row r="36" spans="1:6" ht="20.25" customHeight="1">
      <c r="A36" s="13">
        <v>4.1</v>
      </c>
      <c r="B36" s="14" t="s">
        <v>45</v>
      </c>
      <c r="C36" s="15" t="s">
        <v>17</v>
      </c>
      <c r="D36" s="16">
        <v>110</v>
      </c>
      <c r="E36" s="17">
        <v>17656</v>
      </c>
      <c r="F36" s="18">
        <f aca="true" t="shared" si="2" ref="F36:F47">+E36*D36</f>
        <v>1942160</v>
      </c>
    </row>
    <row r="37" spans="1:6" ht="14.25">
      <c r="A37" s="13">
        <v>4.2</v>
      </c>
      <c r="B37" s="28" t="s">
        <v>61</v>
      </c>
      <c r="C37" s="15" t="s">
        <v>17</v>
      </c>
      <c r="D37" s="16">
        <v>230</v>
      </c>
      <c r="E37" s="17">
        <v>4200</v>
      </c>
      <c r="F37" s="18">
        <f t="shared" si="2"/>
        <v>966000</v>
      </c>
    </row>
    <row r="38" spans="1:6" s="40" customFormat="1" ht="28.5">
      <c r="A38" s="13">
        <v>4.3</v>
      </c>
      <c r="B38" s="28" t="s">
        <v>46</v>
      </c>
      <c r="C38" s="15" t="s">
        <v>20</v>
      </c>
      <c r="D38" s="16">
        <v>70</v>
      </c>
      <c r="E38" s="17">
        <v>4500</v>
      </c>
      <c r="F38" s="18">
        <f t="shared" si="2"/>
        <v>315000</v>
      </c>
    </row>
    <row r="39" spans="1:6" ht="28.5">
      <c r="A39" s="13">
        <v>4.4</v>
      </c>
      <c r="B39" s="14" t="s">
        <v>21</v>
      </c>
      <c r="C39" s="15" t="s">
        <v>17</v>
      </c>
      <c r="D39" s="16">
        <v>150</v>
      </c>
      <c r="E39" s="17">
        <v>6300</v>
      </c>
      <c r="F39" s="18">
        <f t="shared" si="2"/>
        <v>945000</v>
      </c>
    </row>
    <row r="40" spans="1:6" s="40" customFormat="1" ht="14.25">
      <c r="A40" s="13">
        <v>4.5</v>
      </c>
      <c r="B40" s="14" t="s">
        <v>62</v>
      </c>
      <c r="C40" s="15" t="s">
        <v>17</v>
      </c>
      <c r="D40" s="16">
        <v>160</v>
      </c>
      <c r="E40" s="17">
        <v>8550</v>
      </c>
      <c r="F40" s="18">
        <f t="shared" si="2"/>
        <v>1368000</v>
      </c>
    </row>
    <row r="41" spans="1:6" s="40" customFormat="1" ht="42.75">
      <c r="A41" s="13">
        <v>4.6</v>
      </c>
      <c r="B41" s="25" t="s">
        <v>88</v>
      </c>
      <c r="C41" s="15" t="s">
        <v>17</v>
      </c>
      <c r="D41" s="16">
        <v>90</v>
      </c>
      <c r="E41" s="17">
        <v>20727</v>
      </c>
      <c r="F41" s="18">
        <f t="shared" si="2"/>
        <v>1865430</v>
      </c>
    </row>
    <row r="42" spans="1:6" s="38" customFormat="1" ht="15">
      <c r="A42" s="19"/>
      <c r="B42" s="46"/>
      <c r="C42" s="21"/>
      <c r="D42" s="22"/>
      <c r="E42" s="23"/>
      <c r="F42" s="18">
        <f t="shared" si="2"/>
        <v>0</v>
      </c>
    </row>
    <row r="43" spans="1:6" s="38" customFormat="1" ht="15">
      <c r="A43" s="19" t="s">
        <v>27</v>
      </c>
      <c r="B43" s="41" t="s">
        <v>84</v>
      </c>
      <c r="C43" s="21"/>
      <c r="D43" s="22"/>
      <c r="E43" s="23"/>
      <c r="F43" s="18">
        <f t="shared" si="2"/>
        <v>0</v>
      </c>
    </row>
    <row r="44" spans="1:6" ht="28.5">
      <c r="A44" s="13">
        <v>5.1</v>
      </c>
      <c r="B44" s="30" t="s">
        <v>56</v>
      </c>
      <c r="C44" s="15" t="s">
        <v>17</v>
      </c>
      <c r="D44" s="16">
        <v>70</v>
      </c>
      <c r="E44" s="17">
        <v>17470</v>
      </c>
      <c r="F44" s="18">
        <f t="shared" si="2"/>
        <v>1222900</v>
      </c>
    </row>
    <row r="45" spans="1:6" ht="85.5">
      <c r="A45" s="13">
        <v>5.2</v>
      </c>
      <c r="B45" s="25" t="s">
        <v>47</v>
      </c>
      <c r="C45" s="15" t="s">
        <v>17</v>
      </c>
      <c r="D45" s="16">
        <v>70</v>
      </c>
      <c r="E45" s="17">
        <v>81754</v>
      </c>
      <c r="F45" s="18">
        <f t="shared" si="2"/>
        <v>5722780</v>
      </c>
    </row>
    <row r="46" spans="1:6" ht="28.5">
      <c r="A46" s="13">
        <v>5.3</v>
      </c>
      <c r="B46" s="25" t="s">
        <v>1</v>
      </c>
      <c r="C46" s="42" t="s">
        <v>20</v>
      </c>
      <c r="D46" s="43">
        <v>35</v>
      </c>
      <c r="E46" s="17">
        <v>17500</v>
      </c>
      <c r="F46" s="18">
        <f t="shared" si="2"/>
        <v>612500</v>
      </c>
    </row>
    <row r="47" spans="1:6" ht="15">
      <c r="A47" s="13">
        <v>5.4</v>
      </c>
      <c r="B47" s="25" t="s">
        <v>57</v>
      </c>
      <c r="C47" s="42" t="s">
        <v>20</v>
      </c>
      <c r="D47" s="43">
        <v>75</v>
      </c>
      <c r="E47" s="17">
        <v>26720</v>
      </c>
      <c r="F47" s="18">
        <f t="shared" si="2"/>
        <v>2004000</v>
      </c>
    </row>
    <row r="48" spans="1:6" s="38" customFormat="1" ht="15">
      <c r="A48" s="19"/>
      <c r="B48" s="46"/>
      <c r="C48" s="21"/>
      <c r="D48" s="22"/>
      <c r="E48" s="23"/>
      <c r="F48" s="24"/>
    </row>
    <row r="49" spans="1:6" s="38" customFormat="1" ht="15">
      <c r="A49" s="19" t="s">
        <v>28</v>
      </c>
      <c r="B49" s="20" t="s">
        <v>48</v>
      </c>
      <c r="C49" s="21"/>
      <c r="D49" s="22"/>
      <c r="E49" s="23"/>
      <c r="F49" s="24"/>
    </row>
    <row r="50" spans="1:6" ht="42.75">
      <c r="A50" s="13">
        <v>6.1</v>
      </c>
      <c r="B50" s="14" t="s">
        <v>49</v>
      </c>
      <c r="C50" s="15" t="s">
        <v>20</v>
      </c>
      <c r="D50" s="16">
        <v>25</v>
      </c>
      <c r="E50" s="17">
        <v>3400</v>
      </c>
      <c r="F50" s="18">
        <f>+E50*D50</f>
        <v>85000</v>
      </c>
    </row>
    <row r="51" spans="1:6" ht="42.75">
      <c r="A51" s="13">
        <v>6.2</v>
      </c>
      <c r="B51" s="29" t="s">
        <v>24</v>
      </c>
      <c r="C51" s="15" t="s">
        <v>11</v>
      </c>
      <c r="D51" s="16">
        <v>6</v>
      </c>
      <c r="E51" s="17">
        <v>21310</v>
      </c>
      <c r="F51" s="18">
        <f>+E51*D51</f>
        <v>127860</v>
      </c>
    </row>
    <row r="52" spans="1:6" ht="42.75">
      <c r="A52" s="13">
        <v>6.3</v>
      </c>
      <c r="B52" s="30" t="s">
        <v>85</v>
      </c>
      <c r="C52" s="15" t="s">
        <v>11</v>
      </c>
      <c r="D52" s="16">
        <v>6</v>
      </c>
      <c r="E52" s="17">
        <v>54718</v>
      </c>
      <c r="F52" s="18">
        <f>+E52*D52</f>
        <v>328308</v>
      </c>
    </row>
    <row r="53" spans="1:6" ht="57">
      <c r="A53" s="13">
        <v>6.4</v>
      </c>
      <c r="B53" s="14" t="s">
        <v>25</v>
      </c>
      <c r="C53" s="15" t="s">
        <v>11</v>
      </c>
      <c r="D53" s="16">
        <v>3</v>
      </c>
      <c r="E53" s="17">
        <v>185000</v>
      </c>
      <c r="F53" s="18">
        <f>+E53*D53</f>
        <v>555000</v>
      </c>
    </row>
    <row r="54" spans="1:6" ht="42.75">
      <c r="A54" s="13">
        <v>6.5</v>
      </c>
      <c r="B54" s="29" t="s">
        <v>26</v>
      </c>
      <c r="C54" s="15" t="s">
        <v>11</v>
      </c>
      <c r="D54" s="16">
        <v>3</v>
      </c>
      <c r="E54" s="17">
        <v>50100</v>
      </c>
      <c r="F54" s="18">
        <f>+E54*D54</f>
        <v>150300</v>
      </c>
    </row>
    <row r="55" spans="1:6" s="38" customFormat="1" ht="15">
      <c r="A55" s="19"/>
      <c r="B55" s="46"/>
      <c r="C55" s="21"/>
      <c r="D55" s="22"/>
      <c r="E55" s="23"/>
      <c r="F55" s="24"/>
    </row>
    <row r="56" spans="1:6" ht="15">
      <c r="A56" s="19" t="s">
        <v>29</v>
      </c>
      <c r="B56" s="20" t="s">
        <v>50</v>
      </c>
      <c r="C56" s="15"/>
      <c r="D56" s="16"/>
      <c r="E56" s="17"/>
      <c r="F56" s="18"/>
    </row>
    <row r="57" spans="1:6" ht="42.75">
      <c r="A57" s="13">
        <v>7.1</v>
      </c>
      <c r="B57" s="14" t="s">
        <v>0</v>
      </c>
      <c r="C57" s="15" t="s">
        <v>11</v>
      </c>
      <c r="D57" s="16">
        <v>11</v>
      </c>
      <c r="E57" s="17">
        <v>66100</v>
      </c>
      <c r="F57" s="18">
        <f aca="true" t="shared" si="3" ref="F57:F63">+E57*D57</f>
        <v>727100</v>
      </c>
    </row>
    <row r="58" spans="1:6" ht="42.75">
      <c r="A58" s="13">
        <v>7.2</v>
      </c>
      <c r="B58" s="44" t="s">
        <v>86</v>
      </c>
      <c r="C58" s="15" t="s">
        <v>11</v>
      </c>
      <c r="D58" s="16">
        <v>8</v>
      </c>
      <c r="E58" s="17">
        <v>165500</v>
      </c>
      <c r="F58" s="18">
        <f t="shared" si="3"/>
        <v>1324000</v>
      </c>
    </row>
    <row r="59" spans="1:6" ht="14.25">
      <c r="A59" s="13">
        <v>7.3</v>
      </c>
      <c r="B59" s="14" t="s">
        <v>51</v>
      </c>
      <c r="C59" s="15" t="s">
        <v>11</v>
      </c>
      <c r="D59" s="16">
        <v>14</v>
      </c>
      <c r="E59" s="17">
        <v>66100</v>
      </c>
      <c r="F59" s="18">
        <f t="shared" si="3"/>
        <v>925400</v>
      </c>
    </row>
    <row r="60" spans="1:6" ht="14.25">
      <c r="A60" s="13">
        <v>7.4</v>
      </c>
      <c r="B60" s="14" t="s">
        <v>63</v>
      </c>
      <c r="C60" s="15" t="s">
        <v>11</v>
      </c>
      <c r="D60" s="16">
        <v>9</v>
      </c>
      <c r="E60" s="17">
        <v>90000</v>
      </c>
      <c r="F60" s="18">
        <f t="shared" si="3"/>
        <v>810000</v>
      </c>
    </row>
    <row r="61" spans="1:6" ht="14.25">
      <c r="A61" s="13">
        <v>7.5</v>
      </c>
      <c r="B61" s="14" t="s">
        <v>52</v>
      </c>
      <c r="C61" s="15" t="s">
        <v>11</v>
      </c>
      <c r="D61" s="16">
        <v>5</v>
      </c>
      <c r="E61" s="17">
        <v>201000</v>
      </c>
      <c r="F61" s="18">
        <f t="shared" si="3"/>
        <v>1005000</v>
      </c>
    </row>
    <row r="62" spans="1:6" ht="57">
      <c r="A62" s="13">
        <v>7.6</v>
      </c>
      <c r="B62" s="14" t="s">
        <v>87</v>
      </c>
      <c r="C62" s="15" t="s">
        <v>11</v>
      </c>
      <c r="D62" s="16">
        <v>8</v>
      </c>
      <c r="E62" s="17">
        <v>470000</v>
      </c>
      <c r="F62" s="18">
        <f t="shared" si="3"/>
        <v>3760000</v>
      </c>
    </row>
    <row r="63" spans="1:6" ht="42.75">
      <c r="A63" s="13">
        <v>7.7</v>
      </c>
      <c r="B63" s="25" t="s">
        <v>3</v>
      </c>
      <c r="C63" s="15" t="s">
        <v>4</v>
      </c>
      <c r="D63" s="16">
        <v>8</v>
      </c>
      <c r="E63" s="17">
        <v>66100</v>
      </c>
      <c r="F63" s="18">
        <f t="shared" si="3"/>
        <v>528800</v>
      </c>
    </row>
    <row r="64" spans="1:6" s="38" customFormat="1" ht="15">
      <c r="A64" s="19"/>
      <c r="B64" s="46"/>
      <c r="C64" s="21"/>
      <c r="D64" s="22"/>
      <c r="E64" s="23"/>
      <c r="F64" s="24"/>
    </row>
    <row r="65" spans="1:6" s="38" customFormat="1" ht="15">
      <c r="A65" s="27"/>
      <c r="B65" s="20" t="s">
        <v>53</v>
      </c>
      <c r="C65" s="21"/>
      <c r="D65" s="22"/>
      <c r="E65" s="23"/>
      <c r="F65" s="24"/>
    </row>
    <row r="66" spans="1:6" ht="71.25">
      <c r="A66" s="13">
        <v>8.1</v>
      </c>
      <c r="B66" s="25" t="s">
        <v>2</v>
      </c>
      <c r="C66" s="15" t="s">
        <v>17</v>
      </c>
      <c r="D66" s="16">
        <v>70</v>
      </c>
      <c r="E66" s="17">
        <v>50400</v>
      </c>
      <c r="F66" s="18">
        <f>+E66*D66</f>
        <v>3528000</v>
      </c>
    </row>
    <row r="67" spans="1:6" s="38" customFormat="1" ht="15">
      <c r="A67" s="19"/>
      <c r="B67" s="46"/>
      <c r="C67" s="21"/>
      <c r="D67" s="22"/>
      <c r="E67" s="23"/>
      <c r="F67" s="24"/>
    </row>
    <row r="68" spans="1:6" s="38" customFormat="1" ht="15">
      <c r="A68" s="19" t="s">
        <v>30</v>
      </c>
      <c r="B68" s="20" t="s">
        <v>54</v>
      </c>
      <c r="C68" s="21"/>
      <c r="D68" s="22"/>
      <c r="E68" s="23"/>
      <c r="F68" s="24"/>
    </row>
    <row r="69" spans="1:6" ht="85.5">
      <c r="A69" s="13">
        <v>9.1</v>
      </c>
      <c r="B69" s="28" t="s">
        <v>66</v>
      </c>
      <c r="C69" s="15" t="s">
        <v>11</v>
      </c>
      <c r="D69" s="16">
        <v>4</v>
      </c>
      <c r="E69" s="17">
        <v>176000</v>
      </c>
      <c r="F69" s="18">
        <f aca="true" t="shared" si="4" ref="F69:F83">+E69*D69</f>
        <v>704000</v>
      </c>
    </row>
    <row r="70" spans="1:6" ht="85.5">
      <c r="A70" s="13">
        <v>9.2</v>
      </c>
      <c r="B70" s="28" t="s">
        <v>67</v>
      </c>
      <c r="C70" s="15" t="s">
        <v>11</v>
      </c>
      <c r="D70" s="16">
        <v>1</v>
      </c>
      <c r="E70" s="17">
        <v>209000</v>
      </c>
      <c r="F70" s="18">
        <f t="shared" si="4"/>
        <v>209000</v>
      </c>
    </row>
    <row r="71" spans="1:6" ht="71.25">
      <c r="A71" s="13">
        <v>9.3</v>
      </c>
      <c r="B71" s="28" t="s">
        <v>89</v>
      </c>
      <c r="C71" s="15" t="s">
        <v>11</v>
      </c>
      <c r="D71" s="16">
        <v>2</v>
      </c>
      <c r="E71" s="17">
        <v>445500</v>
      </c>
      <c r="F71" s="18">
        <f t="shared" si="4"/>
        <v>891000</v>
      </c>
    </row>
    <row r="72" spans="1:6" ht="57">
      <c r="A72" s="13">
        <v>9.4</v>
      </c>
      <c r="B72" s="28" t="s">
        <v>68</v>
      </c>
      <c r="C72" s="15" t="s">
        <v>11</v>
      </c>
      <c r="D72" s="16">
        <v>1</v>
      </c>
      <c r="E72" s="17">
        <v>346500</v>
      </c>
      <c r="F72" s="18">
        <f t="shared" si="4"/>
        <v>346500</v>
      </c>
    </row>
    <row r="73" spans="1:6" ht="57">
      <c r="A73" s="13">
        <v>9.5</v>
      </c>
      <c r="B73" s="28" t="s">
        <v>69</v>
      </c>
      <c r="C73" s="15" t="s">
        <v>11</v>
      </c>
      <c r="D73" s="16">
        <v>1</v>
      </c>
      <c r="E73" s="17">
        <v>239800</v>
      </c>
      <c r="F73" s="18">
        <f t="shared" si="4"/>
        <v>239800</v>
      </c>
    </row>
    <row r="74" spans="1:6" ht="57">
      <c r="A74" s="13">
        <v>9.6</v>
      </c>
      <c r="B74" s="28" t="s">
        <v>70</v>
      </c>
      <c r="C74" s="15" t="s">
        <v>11</v>
      </c>
      <c r="D74" s="16">
        <v>2</v>
      </c>
      <c r="E74" s="17">
        <v>154000</v>
      </c>
      <c r="F74" s="18">
        <f t="shared" si="4"/>
        <v>308000</v>
      </c>
    </row>
    <row r="75" spans="1:6" ht="57">
      <c r="A75" s="13">
        <v>9.7</v>
      </c>
      <c r="B75" s="28" t="s">
        <v>71</v>
      </c>
      <c r="C75" s="15" t="s">
        <v>11</v>
      </c>
      <c r="D75" s="16">
        <v>1</v>
      </c>
      <c r="E75" s="17">
        <v>88000</v>
      </c>
      <c r="F75" s="18">
        <f t="shared" si="4"/>
        <v>88000</v>
      </c>
    </row>
    <row r="76" spans="1:6" ht="128.25">
      <c r="A76" s="13">
        <v>9.8</v>
      </c>
      <c r="B76" s="28" t="s">
        <v>90</v>
      </c>
      <c r="C76" s="15" t="s">
        <v>11</v>
      </c>
      <c r="D76" s="16">
        <v>2</v>
      </c>
      <c r="E76" s="17">
        <v>599500</v>
      </c>
      <c r="F76" s="18">
        <f t="shared" si="4"/>
        <v>1199000</v>
      </c>
    </row>
    <row r="77" spans="1:6" ht="128.25">
      <c r="A77" s="13">
        <v>9.9</v>
      </c>
      <c r="B77" s="28" t="s">
        <v>91</v>
      </c>
      <c r="C77" s="15" t="s">
        <v>11</v>
      </c>
      <c r="D77" s="16">
        <v>3</v>
      </c>
      <c r="E77" s="17">
        <v>476500</v>
      </c>
      <c r="F77" s="18">
        <f t="shared" si="4"/>
        <v>1429500</v>
      </c>
    </row>
    <row r="78" spans="1:6" ht="57">
      <c r="A78" s="26">
        <v>9.1</v>
      </c>
      <c r="B78" s="47" t="s">
        <v>92</v>
      </c>
      <c r="C78" s="48" t="s">
        <v>11</v>
      </c>
      <c r="D78" s="49">
        <v>2</v>
      </c>
      <c r="E78" s="17">
        <v>286000</v>
      </c>
      <c r="F78" s="18">
        <f t="shared" si="4"/>
        <v>572000</v>
      </c>
    </row>
    <row r="79" spans="1:6" ht="114">
      <c r="A79" s="26">
        <v>9.11</v>
      </c>
      <c r="B79" s="28" t="s">
        <v>93</v>
      </c>
      <c r="C79" s="15" t="s">
        <v>11</v>
      </c>
      <c r="D79" s="16">
        <v>1</v>
      </c>
      <c r="E79" s="17">
        <v>950400</v>
      </c>
      <c r="F79" s="18">
        <f t="shared" si="4"/>
        <v>950400</v>
      </c>
    </row>
    <row r="80" spans="1:6" ht="57">
      <c r="A80" s="26">
        <v>9.12</v>
      </c>
      <c r="B80" s="28" t="s">
        <v>96</v>
      </c>
      <c r="C80" s="15" t="s">
        <v>11</v>
      </c>
      <c r="D80" s="16">
        <v>4</v>
      </c>
      <c r="E80" s="17">
        <v>82500</v>
      </c>
      <c r="F80" s="18">
        <f t="shared" si="4"/>
        <v>330000</v>
      </c>
    </row>
    <row r="81" spans="1:6" ht="57">
      <c r="A81" s="26">
        <v>9.13</v>
      </c>
      <c r="B81" s="28" t="s">
        <v>97</v>
      </c>
      <c r="C81" s="15" t="s">
        <v>11</v>
      </c>
      <c r="D81" s="16">
        <v>1</v>
      </c>
      <c r="E81" s="17">
        <v>95700</v>
      </c>
      <c r="F81" s="18">
        <f t="shared" si="4"/>
        <v>95700</v>
      </c>
    </row>
    <row r="82" spans="1:6" ht="57">
      <c r="A82" s="26">
        <v>9.14</v>
      </c>
      <c r="B82" s="28" t="s">
        <v>98</v>
      </c>
      <c r="C82" s="15" t="s">
        <v>11</v>
      </c>
      <c r="D82" s="16">
        <v>2</v>
      </c>
      <c r="E82" s="17">
        <v>178200</v>
      </c>
      <c r="F82" s="18">
        <f t="shared" si="4"/>
        <v>356400</v>
      </c>
    </row>
    <row r="83" spans="1:6" ht="57">
      <c r="A83" s="26">
        <v>9.15</v>
      </c>
      <c r="B83" s="28" t="s">
        <v>99</v>
      </c>
      <c r="C83" s="15" t="s">
        <v>11</v>
      </c>
      <c r="D83" s="16">
        <v>1</v>
      </c>
      <c r="E83" s="17">
        <v>135300</v>
      </c>
      <c r="F83" s="18">
        <f t="shared" si="4"/>
        <v>135300</v>
      </c>
    </row>
    <row r="84" spans="1:6" s="38" customFormat="1" ht="15">
      <c r="A84" s="19"/>
      <c r="B84" s="46"/>
      <c r="C84" s="21"/>
      <c r="D84" s="22"/>
      <c r="E84" s="23"/>
      <c r="F84" s="24"/>
    </row>
    <row r="85" spans="1:6" s="38" customFormat="1" ht="15">
      <c r="A85" s="27" t="s">
        <v>36</v>
      </c>
      <c r="B85" s="45" t="s">
        <v>101</v>
      </c>
      <c r="C85" s="21"/>
      <c r="D85" s="22"/>
      <c r="E85" s="23"/>
      <c r="F85" s="24"/>
    </row>
    <row r="86" spans="1:6" ht="71.25">
      <c r="A86" s="13">
        <v>10.1</v>
      </c>
      <c r="B86" s="14" t="s">
        <v>94</v>
      </c>
      <c r="C86" s="15" t="s">
        <v>20</v>
      </c>
      <c r="D86" s="16">
        <v>6</v>
      </c>
      <c r="E86" s="17">
        <v>192500</v>
      </c>
      <c r="F86" s="18">
        <f>+E86*D86</f>
        <v>1155000</v>
      </c>
    </row>
    <row r="87" spans="1:6" ht="85.5">
      <c r="A87" s="13">
        <v>10.2</v>
      </c>
      <c r="B87" s="14" t="s">
        <v>95</v>
      </c>
      <c r="C87" s="15" t="s">
        <v>20</v>
      </c>
      <c r="D87" s="16">
        <v>10</v>
      </c>
      <c r="E87" s="17">
        <v>137500</v>
      </c>
      <c r="F87" s="18">
        <f>+E87*D87</f>
        <v>1375000</v>
      </c>
    </row>
    <row r="88" spans="1:6" s="38" customFormat="1" ht="15">
      <c r="A88" s="19"/>
      <c r="B88" s="46"/>
      <c r="C88" s="21"/>
      <c r="D88" s="22"/>
      <c r="E88" s="23"/>
      <c r="F88" s="24"/>
    </row>
    <row r="89" spans="1:6" ht="15">
      <c r="A89" s="19" t="s">
        <v>72</v>
      </c>
      <c r="B89" s="20" t="s">
        <v>31</v>
      </c>
      <c r="C89" s="21"/>
      <c r="D89" s="22"/>
      <c r="E89" s="23"/>
      <c r="F89" s="18"/>
    </row>
    <row r="90" spans="1:6" ht="14.25">
      <c r="A90" s="13">
        <v>11.1</v>
      </c>
      <c r="B90" s="14" t="s">
        <v>32</v>
      </c>
      <c r="C90" s="15" t="s">
        <v>37</v>
      </c>
      <c r="D90" s="16">
        <v>1</v>
      </c>
      <c r="E90" s="17">
        <v>150000</v>
      </c>
      <c r="F90" s="18">
        <f>+E90*D90</f>
        <v>150000</v>
      </c>
    </row>
    <row r="91" spans="1:6" s="38" customFormat="1" ht="15">
      <c r="A91" s="19"/>
      <c r="B91" s="46"/>
      <c r="C91" s="21"/>
      <c r="D91" s="22"/>
      <c r="E91" s="23"/>
      <c r="F91" s="24"/>
    </row>
    <row r="92" spans="1:6" ht="15">
      <c r="A92" s="31"/>
      <c r="B92" s="20" t="s">
        <v>33</v>
      </c>
      <c r="C92" s="21"/>
      <c r="D92" s="16"/>
      <c r="E92" s="32"/>
      <c r="F92" s="24">
        <f>SUM(F9:F91)</f>
        <v>52753362</v>
      </c>
    </row>
    <row r="93" spans="1:6" ht="15">
      <c r="A93" s="33"/>
      <c r="B93" s="34" t="s">
        <v>55</v>
      </c>
      <c r="C93" s="15"/>
      <c r="D93" s="16"/>
      <c r="E93" s="32"/>
      <c r="F93" s="24">
        <f>+F92*0.25</f>
        <v>13188340.5</v>
      </c>
    </row>
    <row r="94" spans="1:6" ht="15">
      <c r="A94" s="33"/>
      <c r="B94" s="20" t="s">
        <v>100</v>
      </c>
      <c r="C94" s="15"/>
      <c r="D94" s="35"/>
      <c r="E94" s="35"/>
      <c r="F94" s="24">
        <f>+F93+F92</f>
        <v>65941702.5</v>
      </c>
    </row>
    <row r="95" spans="1:6" ht="15">
      <c r="A95" s="33"/>
      <c r="B95" s="34" t="s">
        <v>34</v>
      </c>
      <c r="C95" s="15"/>
      <c r="D95" s="32"/>
      <c r="E95" s="32"/>
      <c r="F95" s="24">
        <f>+(F92*0.05)*0.16</f>
        <v>422026.896</v>
      </c>
    </row>
    <row r="96" spans="1:6" ht="15">
      <c r="A96" s="36"/>
      <c r="B96" s="34" t="s">
        <v>35</v>
      </c>
      <c r="C96" s="21"/>
      <c r="D96" s="32"/>
      <c r="E96" s="35"/>
      <c r="F96" s="24">
        <f>+F95+F94</f>
        <v>66363729.396</v>
      </c>
    </row>
    <row r="97" spans="1:6" ht="14.25">
      <c r="A97" s="37"/>
      <c r="B97" s="37"/>
      <c r="C97" s="37"/>
      <c r="D97" s="37"/>
      <c r="E97" s="37"/>
      <c r="F97" s="37"/>
    </row>
    <row r="98" spans="1:6" ht="14.25">
      <c r="A98" s="37"/>
      <c r="B98" s="37"/>
      <c r="C98" s="37"/>
      <c r="D98" s="37"/>
      <c r="E98" s="37"/>
      <c r="F98" s="50"/>
    </row>
    <row r="101" spans="1:6" ht="14.25">
      <c r="A101" s="37"/>
      <c r="B101" s="37" t="s">
        <v>103</v>
      </c>
      <c r="C101" s="37"/>
      <c r="D101" s="37"/>
      <c r="E101" s="37"/>
      <c r="F101" s="37"/>
    </row>
    <row r="102" spans="1:6" ht="14.25">
      <c r="A102" s="37"/>
      <c r="B102" s="37" t="s">
        <v>104</v>
      </c>
      <c r="C102" s="37"/>
      <c r="D102" s="37"/>
      <c r="E102" s="37"/>
      <c r="F102" s="37"/>
    </row>
    <row r="103" spans="1:6" ht="14.25">
      <c r="A103" s="37"/>
      <c r="B103" s="52" t="s">
        <v>105</v>
      </c>
      <c r="C103" s="52"/>
      <c r="D103" s="52"/>
      <c r="E103" s="52"/>
      <c r="F103" s="52"/>
    </row>
    <row r="104" spans="1:6" ht="14.25">
      <c r="A104" s="37"/>
      <c r="B104" s="52"/>
      <c r="C104" s="52"/>
      <c r="D104" s="52"/>
      <c r="E104" s="52"/>
      <c r="F104" s="37"/>
    </row>
    <row r="105" spans="1:6" ht="14.25">
      <c r="A105" s="37"/>
      <c r="B105" s="37"/>
      <c r="C105" s="37"/>
      <c r="D105" s="37"/>
      <c r="E105" s="37"/>
      <c r="F105" s="37"/>
    </row>
    <row r="106" spans="1:6" ht="14.25">
      <c r="A106" s="37"/>
      <c r="B106" s="37"/>
      <c r="C106" s="37"/>
      <c r="D106" s="37"/>
      <c r="E106" s="37"/>
      <c r="F106" s="37"/>
    </row>
    <row r="107" spans="1:6" ht="14.25">
      <c r="A107" s="37"/>
      <c r="B107" s="37"/>
      <c r="C107" s="37"/>
      <c r="D107" s="37"/>
      <c r="E107" s="37"/>
      <c r="F107" s="37"/>
    </row>
    <row r="108" spans="1:6" ht="14.25">
      <c r="A108" s="37"/>
      <c r="B108" s="37"/>
      <c r="C108" s="37"/>
      <c r="D108" s="37"/>
      <c r="E108" s="37"/>
      <c r="F108" s="37"/>
    </row>
    <row r="109" spans="1:6" ht="14.25">
      <c r="A109" s="37"/>
      <c r="B109" s="37"/>
      <c r="C109" s="37"/>
      <c r="D109" s="37"/>
      <c r="E109" s="37"/>
      <c r="F109" s="37"/>
    </row>
    <row r="110" spans="1:6" ht="14.25">
      <c r="A110" s="37"/>
      <c r="B110" s="37"/>
      <c r="C110" s="37"/>
      <c r="D110" s="37"/>
      <c r="E110" s="37"/>
      <c r="F110" s="37"/>
    </row>
    <row r="111" spans="1:6" ht="14.25">
      <c r="A111" s="37"/>
      <c r="B111" s="37"/>
      <c r="C111" s="37"/>
      <c r="D111" s="37"/>
      <c r="E111" s="37"/>
      <c r="F111" s="37"/>
    </row>
    <row r="112" spans="1:6" ht="14.25">
      <c r="A112" s="37"/>
      <c r="B112" s="37"/>
      <c r="C112" s="37"/>
      <c r="D112" s="37"/>
      <c r="E112" s="37"/>
      <c r="F112" s="37"/>
    </row>
    <row r="113" spans="1:6" ht="14.25">
      <c r="A113" s="37"/>
      <c r="B113" s="37"/>
      <c r="C113" s="37"/>
      <c r="D113" s="37"/>
      <c r="E113" s="37"/>
      <c r="F113" s="37"/>
    </row>
    <row r="114" spans="1:6" ht="14.25">
      <c r="A114" s="37"/>
      <c r="B114" s="37"/>
      <c r="C114" s="37"/>
      <c r="D114" s="37"/>
      <c r="E114" s="37"/>
      <c r="F114" s="37"/>
    </row>
    <row r="115" spans="1:6" ht="14.25">
      <c r="A115" s="37"/>
      <c r="B115" s="37"/>
      <c r="C115" s="37"/>
      <c r="D115" s="37"/>
      <c r="E115" s="37"/>
      <c r="F115" s="37"/>
    </row>
    <row r="116" spans="1:6" ht="14.25">
      <c r="A116" s="37"/>
      <c r="B116" s="37"/>
      <c r="C116" s="37"/>
      <c r="D116" s="37"/>
      <c r="E116" s="37"/>
      <c r="F116" s="37"/>
    </row>
    <row r="117" spans="1:6" ht="14.25">
      <c r="A117" s="37"/>
      <c r="B117" s="37"/>
      <c r="C117" s="37"/>
      <c r="D117" s="37"/>
      <c r="E117" s="37"/>
      <c r="F117" s="37"/>
    </row>
    <row r="118" spans="1:6" ht="14.25">
      <c r="A118" s="37"/>
      <c r="B118" s="37"/>
      <c r="C118" s="37"/>
      <c r="D118" s="37"/>
      <c r="E118" s="37"/>
      <c r="F118" s="37"/>
    </row>
    <row r="119" spans="1:6" ht="14.25">
      <c r="A119" s="37"/>
      <c r="B119" s="37"/>
      <c r="C119" s="37"/>
      <c r="D119" s="37"/>
      <c r="E119" s="37"/>
      <c r="F119" s="37"/>
    </row>
    <row r="120" spans="1:6" ht="14.25">
      <c r="A120" s="37"/>
      <c r="B120" s="37"/>
      <c r="C120" s="37"/>
      <c r="D120" s="37"/>
      <c r="E120" s="37"/>
      <c r="F120" s="37"/>
    </row>
    <row r="121" spans="1:6" ht="14.25">
      <c r="A121" s="37"/>
      <c r="B121" s="37"/>
      <c r="C121" s="37"/>
      <c r="D121" s="37"/>
      <c r="E121" s="37"/>
      <c r="F121" s="37"/>
    </row>
    <row r="122" spans="1:6" ht="14.25">
      <c r="A122" s="37"/>
      <c r="B122" s="37"/>
      <c r="C122" s="37"/>
      <c r="D122" s="37"/>
      <c r="E122" s="37"/>
      <c r="F122" s="37"/>
    </row>
    <row r="123" spans="1:6" ht="14.25">
      <c r="A123" s="37"/>
      <c r="B123" s="37"/>
      <c r="C123" s="37"/>
      <c r="D123" s="37"/>
      <c r="E123" s="37"/>
      <c r="F123" s="37"/>
    </row>
    <row r="124" spans="1:6" ht="14.25">
      <c r="A124" s="37"/>
      <c r="B124" s="37"/>
      <c r="C124" s="37"/>
      <c r="D124" s="37"/>
      <c r="E124" s="37"/>
      <c r="F124" s="37"/>
    </row>
    <row r="125" spans="1:6" ht="14.25">
      <c r="A125" s="37"/>
      <c r="B125" s="37"/>
      <c r="C125" s="37"/>
      <c r="D125" s="37"/>
      <c r="E125" s="37"/>
      <c r="F125" s="37"/>
    </row>
    <row r="126" spans="1:6" ht="14.25">
      <c r="A126" s="37"/>
      <c r="B126" s="37"/>
      <c r="C126" s="37"/>
      <c r="D126" s="37"/>
      <c r="E126" s="37"/>
      <c r="F126" s="37"/>
    </row>
    <row r="127" spans="1:6" ht="14.25">
      <c r="A127" s="37"/>
      <c r="B127" s="37"/>
      <c r="C127" s="37"/>
      <c r="D127" s="37"/>
      <c r="E127" s="37"/>
      <c r="F127" s="37"/>
    </row>
    <row r="128" spans="1:6" ht="14.25">
      <c r="A128" s="37"/>
      <c r="B128" s="37"/>
      <c r="C128" s="37"/>
      <c r="D128" s="37"/>
      <c r="E128" s="37"/>
      <c r="F128" s="37"/>
    </row>
    <row r="129" spans="1:6" ht="14.25">
      <c r="A129" s="37"/>
      <c r="B129" s="37"/>
      <c r="C129" s="37"/>
      <c r="D129" s="37"/>
      <c r="E129" s="37"/>
      <c r="F129" s="37"/>
    </row>
    <row r="130" spans="1:6" ht="14.25">
      <c r="A130" s="37"/>
      <c r="B130" s="37"/>
      <c r="C130" s="37"/>
      <c r="D130" s="37"/>
      <c r="E130" s="37"/>
      <c r="F130" s="37"/>
    </row>
    <row r="131" spans="1:6" ht="14.25">
      <c r="A131" s="37"/>
      <c r="B131" s="37"/>
      <c r="C131" s="37"/>
      <c r="D131" s="37"/>
      <c r="E131" s="37"/>
      <c r="F131" s="37"/>
    </row>
    <row r="132" spans="1:6" ht="14.25">
      <c r="A132" s="37"/>
      <c r="B132" s="37"/>
      <c r="C132" s="37"/>
      <c r="D132" s="37"/>
      <c r="E132" s="37"/>
      <c r="F132" s="37"/>
    </row>
    <row r="133" spans="1:6" ht="14.25">
      <c r="A133" s="37"/>
      <c r="B133" s="37"/>
      <c r="C133" s="37"/>
      <c r="D133" s="37"/>
      <c r="E133" s="37"/>
      <c r="F133" s="37"/>
    </row>
    <row r="134" spans="1:6" ht="14.25">
      <c r="A134" s="37"/>
      <c r="B134" s="37"/>
      <c r="C134" s="37"/>
      <c r="D134" s="37"/>
      <c r="E134" s="37"/>
      <c r="F134" s="37"/>
    </row>
    <row r="135" spans="1:6" ht="14.25">
      <c r="A135" s="37"/>
      <c r="B135" s="37"/>
      <c r="C135" s="37"/>
      <c r="D135" s="37"/>
      <c r="E135" s="37"/>
      <c r="F135" s="37"/>
    </row>
    <row r="136" spans="1:6" ht="14.25">
      <c r="A136" s="37"/>
      <c r="B136" s="37"/>
      <c r="C136" s="37"/>
      <c r="D136" s="37"/>
      <c r="E136" s="37"/>
      <c r="F136" s="37"/>
    </row>
    <row r="137" spans="1:6" ht="14.25">
      <c r="A137" s="37"/>
      <c r="B137" s="37"/>
      <c r="C137" s="37"/>
      <c r="D137" s="37"/>
      <c r="E137" s="37"/>
      <c r="F137" s="37"/>
    </row>
    <row r="138" spans="1:6" ht="14.25">
      <c r="A138" s="37"/>
      <c r="B138" s="37"/>
      <c r="C138" s="37"/>
      <c r="D138" s="37"/>
      <c r="E138" s="37"/>
      <c r="F138" s="37"/>
    </row>
    <row r="139" spans="1:6" ht="14.25">
      <c r="A139" s="37"/>
      <c r="B139" s="37"/>
      <c r="C139" s="37"/>
      <c r="D139" s="37"/>
      <c r="E139" s="37"/>
      <c r="F139" s="37"/>
    </row>
    <row r="140" spans="1:6" ht="14.25">
      <c r="A140" s="37"/>
      <c r="B140" s="37"/>
      <c r="C140" s="37"/>
      <c r="D140" s="37"/>
      <c r="E140" s="37"/>
      <c r="F140" s="37"/>
    </row>
    <row r="141" spans="1:6" ht="14.25">
      <c r="A141" s="37"/>
      <c r="B141" s="37"/>
      <c r="C141" s="37"/>
      <c r="D141" s="37"/>
      <c r="E141" s="37"/>
      <c r="F141" s="37"/>
    </row>
    <row r="142" spans="1:6" ht="14.25">
      <c r="A142" s="37"/>
      <c r="B142" s="37"/>
      <c r="C142" s="37"/>
      <c r="D142" s="37"/>
      <c r="E142" s="37"/>
      <c r="F142" s="37"/>
    </row>
    <row r="143" spans="1:6" ht="14.25">
      <c r="A143" s="37"/>
      <c r="B143" s="37"/>
      <c r="C143" s="37"/>
      <c r="D143" s="37"/>
      <c r="E143" s="37"/>
      <c r="F143" s="37"/>
    </row>
    <row r="144" spans="1:6" ht="14.25">
      <c r="A144" s="37"/>
      <c r="B144" s="37"/>
      <c r="C144" s="37"/>
      <c r="D144" s="37"/>
      <c r="E144" s="37"/>
      <c r="F144" s="37"/>
    </row>
    <row r="145" spans="1:6" ht="14.25">
      <c r="A145" s="37"/>
      <c r="B145" s="37"/>
      <c r="C145" s="37"/>
      <c r="D145" s="37"/>
      <c r="E145" s="37"/>
      <c r="F145" s="37"/>
    </row>
    <row r="146" spans="1:6" ht="14.25">
      <c r="A146" s="37"/>
      <c r="B146" s="37"/>
      <c r="C146" s="37"/>
      <c r="D146" s="37"/>
      <c r="E146" s="37"/>
      <c r="F146" s="37"/>
    </row>
    <row r="147" spans="1:6" ht="14.25">
      <c r="A147" s="37"/>
      <c r="B147" s="37"/>
      <c r="C147" s="37"/>
      <c r="D147" s="37"/>
      <c r="E147" s="37"/>
      <c r="F147" s="37"/>
    </row>
    <row r="148" spans="1:6" ht="14.25">
      <c r="A148" s="37"/>
      <c r="B148" s="37"/>
      <c r="C148" s="37"/>
      <c r="D148" s="37"/>
      <c r="E148" s="37"/>
      <c r="F148" s="37"/>
    </row>
    <row r="149" spans="1:6" ht="14.25">
      <c r="A149" s="37"/>
      <c r="B149" s="37"/>
      <c r="C149" s="37"/>
      <c r="D149" s="37"/>
      <c r="E149" s="37"/>
      <c r="F149" s="37"/>
    </row>
    <row r="150" spans="1:6" ht="14.25">
      <c r="A150" s="37"/>
      <c r="B150" s="37"/>
      <c r="C150" s="37"/>
      <c r="D150" s="37"/>
      <c r="E150" s="37"/>
      <c r="F150" s="37"/>
    </row>
    <row r="151" spans="1:6" ht="14.25">
      <c r="A151" s="37"/>
      <c r="B151" s="37"/>
      <c r="C151" s="37"/>
      <c r="D151" s="37"/>
      <c r="E151" s="37"/>
      <c r="F151" s="37"/>
    </row>
    <row r="152" spans="1:6" ht="14.25">
      <c r="A152" s="37"/>
      <c r="B152" s="37"/>
      <c r="C152" s="37"/>
      <c r="D152" s="37"/>
      <c r="E152" s="37"/>
      <c r="F152" s="37"/>
    </row>
    <row r="153" spans="1:6" ht="14.25">
      <c r="A153" s="37"/>
      <c r="B153" s="37"/>
      <c r="C153" s="37"/>
      <c r="D153" s="37"/>
      <c r="E153" s="37"/>
      <c r="F153" s="37"/>
    </row>
    <row r="154" spans="1:6" ht="14.25">
      <c r="A154" s="37"/>
      <c r="B154" s="37"/>
      <c r="C154" s="37"/>
      <c r="D154" s="37"/>
      <c r="E154" s="37"/>
      <c r="F154" s="37"/>
    </row>
    <row r="155" spans="1:6" ht="14.25">
      <c r="A155" s="37"/>
      <c r="B155" s="37"/>
      <c r="C155" s="37"/>
      <c r="D155" s="37"/>
      <c r="E155" s="37"/>
      <c r="F155" s="37"/>
    </row>
    <row r="156" spans="1:6" ht="14.25">
      <c r="A156" s="37"/>
      <c r="B156" s="37"/>
      <c r="C156" s="37"/>
      <c r="D156" s="37"/>
      <c r="E156" s="37"/>
      <c r="F156" s="37"/>
    </row>
    <row r="157" spans="1:6" ht="14.25">
      <c r="A157" s="37"/>
      <c r="B157" s="37"/>
      <c r="C157" s="37"/>
      <c r="D157" s="37"/>
      <c r="E157" s="37"/>
      <c r="F157" s="37"/>
    </row>
    <row r="158" spans="1:6" ht="14.25">
      <c r="A158" s="37"/>
      <c r="B158" s="37"/>
      <c r="C158" s="37"/>
      <c r="D158" s="37"/>
      <c r="E158" s="37"/>
      <c r="F158" s="37"/>
    </row>
    <row r="159" spans="1:6" ht="14.25">
      <c r="A159" s="37"/>
      <c r="B159" s="37"/>
      <c r="C159" s="37"/>
      <c r="D159" s="37"/>
      <c r="E159" s="37"/>
      <c r="F159" s="37"/>
    </row>
    <row r="160" spans="1:6" ht="14.25">
      <c r="A160" s="37"/>
      <c r="B160" s="37"/>
      <c r="C160" s="37"/>
      <c r="D160" s="37"/>
      <c r="E160" s="37"/>
      <c r="F160" s="37"/>
    </row>
    <row r="161" spans="1:6" ht="14.25">
      <c r="A161" s="37"/>
      <c r="B161" s="37"/>
      <c r="C161" s="37"/>
      <c r="D161" s="37"/>
      <c r="E161" s="37"/>
      <c r="F161" s="37"/>
    </row>
    <row r="162" spans="1:6" ht="14.25">
      <c r="A162" s="37"/>
      <c r="B162" s="37"/>
      <c r="C162" s="37"/>
      <c r="D162" s="37"/>
      <c r="E162" s="37"/>
      <c r="F162" s="37"/>
    </row>
    <row r="163" spans="1:6" ht="14.25">
      <c r="A163" s="37"/>
      <c r="B163" s="37"/>
      <c r="C163" s="37"/>
      <c r="D163" s="37"/>
      <c r="E163" s="37"/>
      <c r="F163" s="37"/>
    </row>
    <row r="164" spans="1:6" ht="14.25">
      <c r="A164" s="37"/>
      <c r="B164" s="37"/>
      <c r="C164" s="37"/>
      <c r="D164" s="37"/>
      <c r="E164" s="37"/>
      <c r="F164" s="37"/>
    </row>
    <row r="165" spans="1:6" ht="14.25">
      <c r="A165" s="37"/>
      <c r="B165" s="37"/>
      <c r="C165" s="37"/>
      <c r="D165" s="37"/>
      <c r="E165" s="37"/>
      <c r="F165" s="37"/>
    </row>
    <row r="166" spans="1:6" ht="14.25">
      <c r="A166" s="37"/>
      <c r="B166" s="37"/>
      <c r="C166" s="37"/>
      <c r="D166" s="37"/>
      <c r="E166" s="37"/>
      <c r="F166" s="37"/>
    </row>
    <row r="167" spans="1:6" ht="14.25">
      <c r="A167" s="37"/>
      <c r="B167" s="37"/>
      <c r="C167" s="37"/>
      <c r="D167" s="37"/>
      <c r="E167" s="37"/>
      <c r="F167" s="37"/>
    </row>
    <row r="168" spans="1:6" ht="14.25">
      <c r="A168" s="37"/>
      <c r="B168" s="37"/>
      <c r="C168" s="37"/>
      <c r="D168" s="37"/>
      <c r="E168" s="37"/>
      <c r="F168" s="37"/>
    </row>
    <row r="169" spans="1:6" ht="14.25">
      <c r="A169" s="37"/>
      <c r="B169" s="37"/>
      <c r="C169" s="37"/>
      <c r="D169" s="37"/>
      <c r="E169" s="37"/>
      <c r="F169" s="37"/>
    </row>
    <row r="170" spans="1:6" ht="14.25">
      <c r="A170" s="37"/>
      <c r="B170" s="37"/>
      <c r="C170" s="37"/>
      <c r="D170" s="37"/>
      <c r="E170" s="37"/>
      <c r="F170" s="37"/>
    </row>
    <row r="171" spans="1:6" ht="14.25">
      <c r="A171" s="37"/>
      <c r="B171" s="37"/>
      <c r="C171" s="37"/>
      <c r="D171" s="37"/>
      <c r="E171" s="37"/>
      <c r="F171" s="37"/>
    </row>
    <row r="172" spans="1:6" ht="14.25">
      <c r="A172" s="37"/>
      <c r="B172" s="37"/>
      <c r="C172" s="37"/>
      <c r="D172" s="37"/>
      <c r="E172" s="37"/>
      <c r="F172" s="37"/>
    </row>
    <row r="173" spans="1:6" ht="14.25">
      <c r="A173" s="37"/>
      <c r="B173" s="37"/>
      <c r="C173" s="37"/>
      <c r="D173" s="37"/>
      <c r="E173" s="37"/>
      <c r="F173" s="37"/>
    </row>
    <row r="174" spans="1:6" ht="14.25">
      <c r="A174" s="37"/>
      <c r="B174" s="37"/>
      <c r="C174" s="37"/>
      <c r="D174" s="37"/>
      <c r="E174" s="37"/>
      <c r="F174" s="37"/>
    </row>
    <row r="175" spans="1:6" ht="14.25">
      <c r="A175" s="37"/>
      <c r="B175" s="37"/>
      <c r="C175" s="37"/>
      <c r="D175" s="37"/>
      <c r="E175" s="37"/>
      <c r="F175" s="37"/>
    </row>
    <row r="176" spans="1:6" ht="14.25">
      <c r="A176" s="37"/>
      <c r="B176" s="37"/>
      <c r="C176" s="37"/>
      <c r="D176" s="37"/>
      <c r="E176" s="37"/>
      <c r="F176" s="37"/>
    </row>
    <row r="177" spans="1:6" ht="14.25">
      <c r="A177" s="37"/>
      <c r="B177" s="37"/>
      <c r="C177" s="37"/>
      <c r="D177" s="37"/>
      <c r="E177" s="37"/>
      <c r="F177" s="37"/>
    </row>
    <row r="178" spans="1:6" ht="14.25">
      <c r="A178" s="37"/>
      <c r="B178" s="37"/>
      <c r="C178" s="37"/>
      <c r="D178" s="37"/>
      <c r="E178" s="37"/>
      <c r="F178" s="37"/>
    </row>
    <row r="179" spans="1:6" ht="14.25">
      <c r="A179" s="37"/>
      <c r="B179" s="37"/>
      <c r="C179" s="37"/>
      <c r="D179" s="37"/>
      <c r="E179" s="37"/>
      <c r="F179" s="37"/>
    </row>
    <row r="180" spans="1:6" ht="14.25">
      <c r="A180" s="37"/>
      <c r="B180" s="37"/>
      <c r="C180" s="37"/>
      <c r="D180" s="37"/>
      <c r="E180" s="37"/>
      <c r="F180" s="37"/>
    </row>
    <row r="181" spans="1:6" ht="14.25">
      <c r="A181" s="37"/>
      <c r="B181" s="37"/>
      <c r="C181" s="37"/>
      <c r="D181" s="37"/>
      <c r="E181" s="37"/>
      <c r="F181" s="37"/>
    </row>
    <row r="182" spans="1:6" ht="14.25">
      <c r="A182" s="37"/>
      <c r="B182" s="37"/>
      <c r="C182" s="37"/>
      <c r="D182" s="37"/>
      <c r="E182" s="37"/>
      <c r="F182" s="37"/>
    </row>
    <row r="183" spans="1:6" ht="14.25">
      <c r="A183" s="37"/>
      <c r="B183" s="37"/>
      <c r="C183" s="37"/>
      <c r="D183" s="37"/>
      <c r="E183" s="37"/>
      <c r="F183" s="37"/>
    </row>
    <row r="184" spans="1:6" ht="14.25">
      <c r="A184" s="37"/>
      <c r="B184" s="37"/>
      <c r="C184" s="37"/>
      <c r="D184" s="37"/>
      <c r="E184" s="37"/>
      <c r="F184" s="37"/>
    </row>
    <row r="185" spans="1:6" ht="14.25">
      <c r="A185" s="37"/>
      <c r="B185" s="37"/>
      <c r="C185" s="37"/>
      <c r="D185" s="37"/>
      <c r="E185" s="37"/>
      <c r="F185" s="37"/>
    </row>
    <row r="186" spans="1:6" ht="14.25">
      <c r="A186" s="37"/>
      <c r="B186" s="37"/>
      <c r="C186" s="37"/>
      <c r="D186" s="37"/>
      <c r="E186" s="37"/>
      <c r="F186" s="37"/>
    </row>
    <row r="187" spans="1:6" ht="14.25">
      <c r="A187" s="37"/>
      <c r="B187" s="37"/>
      <c r="C187" s="37"/>
      <c r="D187" s="37"/>
      <c r="E187" s="37"/>
      <c r="F187" s="37"/>
    </row>
    <row r="188" spans="1:6" ht="14.25">
      <c r="A188" s="37"/>
      <c r="B188" s="37"/>
      <c r="C188" s="37"/>
      <c r="D188" s="37"/>
      <c r="E188" s="37"/>
      <c r="F188" s="37"/>
    </row>
    <row r="189" spans="1:6" ht="14.25">
      <c r="A189" s="37"/>
      <c r="B189" s="37"/>
      <c r="C189" s="37"/>
      <c r="D189" s="37"/>
      <c r="E189" s="37"/>
      <c r="F189" s="37"/>
    </row>
  </sheetData>
  <sheetProtection/>
  <mergeCells count="3">
    <mergeCell ref="D7:E7"/>
    <mergeCell ref="B104:E104"/>
    <mergeCell ref="B103:F103"/>
  </mergeCells>
  <printOptions horizontalCentered="1"/>
  <pageMargins left="0.1968503937007874" right="0.1968503937007874" top="0.3937007874015748" bottom="0.7874015748031497" header="0" footer="0"/>
  <pageSetup horizontalDpi="300" verticalDpi="300" orientation="portrait" scale="80"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UNICAUCA</cp:lastModifiedBy>
  <cp:lastPrinted>2010-08-13T15:14:16Z</cp:lastPrinted>
  <dcterms:created xsi:type="dcterms:W3CDTF">2009-10-13T15:22:49Z</dcterms:created>
  <dcterms:modified xsi:type="dcterms:W3CDTF">2010-08-18T22:29:33Z</dcterms:modified>
  <cp:category/>
  <cp:version/>
  <cp:contentType/>
  <cp:contentStatus/>
</cp:coreProperties>
</file>